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Q:\Projekty\2021\203 - P21P203 - Nová Paka - Sportovní hala - VZT a CHL\texty\211228_oprava rozpočtu_stáhnutí cen\"/>
    </mc:Choice>
  </mc:AlternateContent>
  <xr:revisionPtr revIDLastSave="0" documentId="13_ncr:1_{4E560C4F-5DF7-4EC5-8095-B4B0455CE998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Titulní list" sheetId="146" r:id="rId1"/>
    <sheet name="SSZ" sheetId="141" r:id="rId2"/>
  </sheets>
  <definedNames>
    <definedName name="_CAS1">#REF!</definedName>
    <definedName name="_CAS2">#REF!</definedName>
    <definedName name="_CAS3">#REF!</definedName>
    <definedName name="_CAS4">#REF!</definedName>
    <definedName name="_CAS5">#REF!</definedName>
    <definedName name="_DAT1">#REF!</definedName>
    <definedName name="_DAT2">#REF!</definedName>
    <definedName name="_DAT3">#REF!</definedName>
    <definedName name="_DAT4">#REF!</definedName>
    <definedName name="_xlnm._FilterDatabase" localSheetId="1" hidden="1">SSZ!$A$2:$I$277</definedName>
    <definedName name="_FMA4">#REF!</definedName>
    <definedName name="_NA1">#REF!</definedName>
    <definedName name="_NA2">#REF!</definedName>
    <definedName name="_NA3">#REF!</definedName>
    <definedName name="_NA4">#REF!</definedName>
    <definedName name="_NA5">#REF!</definedName>
    <definedName name="_POP1">#REF!</definedName>
    <definedName name="_POP2">#REF!</definedName>
    <definedName name="_POP3">#REF!</definedName>
    <definedName name="_POP4">#REF!</definedName>
    <definedName name="_REV1">#REF!</definedName>
    <definedName name="_REV2">#REF!</definedName>
    <definedName name="_REV3">#REF!</definedName>
    <definedName name="_REV4">#REF!</definedName>
    <definedName name="_ROZ1">#REF!</definedName>
    <definedName name="_ROZ10">#REF!</definedName>
    <definedName name="_ROZ11">#REF!</definedName>
    <definedName name="_ROZ2">#REF!</definedName>
    <definedName name="_ROZ3">#REF!</definedName>
    <definedName name="_ROZ4">#REF!</definedName>
    <definedName name="_ROZ5">#REF!</definedName>
    <definedName name="_ROZ6">#REF!</definedName>
    <definedName name="_ROZ7">#REF!</definedName>
    <definedName name="_ROZ8">#REF!</definedName>
    <definedName name="_ROZ9">#REF!</definedName>
    <definedName name="_SO16" localSheetId="1" hidden="1">{#N/A,#N/A,TRUE,"Krycí list"}</definedName>
    <definedName name="_SO16" localSheetId="0" hidden="1">{#N/A,#N/A,TRUE,"Krycí list"}</definedName>
    <definedName name="_SO16" hidden="1">{#N/A,#N/A,TRUE,"Krycí list"}</definedName>
    <definedName name="A" localSheetId="1" hidden="1">{#N/A,#N/A,TRUE,"Krycí list"}</definedName>
    <definedName name="A" localSheetId="0" hidden="1">{#N/A,#N/A,TRUE,"Krycí list"}</definedName>
    <definedName name="A" hidden="1">{#N/A,#N/A,TRUE,"Krycí list"}</definedName>
    <definedName name="aaa" localSheetId="1" hidden="1">{#N/A,#N/A,TRUE,"Krycí list"}</definedName>
    <definedName name="aaa" localSheetId="0" hidden="1">{#N/A,#N/A,TRUE,"Krycí list"}</definedName>
    <definedName name="aaa" hidden="1">{#N/A,#N/A,TRUE,"Krycí list"}</definedName>
    <definedName name="aaaaaaaa" localSheetId="1" hidden="1">{#N/A,#N/A,TRUE,"Krycí list"}</definedName>
    <definedName name="aaaaaaaa" localSheetId="0" hidden="1">{#N/A,#N/A,TRUE,"Krycí list"}</definedName>
    <definedName name="aaaaaaaa" hidden="1">{#N/A,#N/A,TRUE,"Krycí list"}</definedName>
    <definedName name="B" localSheetId="1" hidden="1">{#N/A,#N/A,TRUE,"Krycí list"}</definedName>
    <definedName name="B" localSheetId="0" hidden="1">{#N/A,#N/A,TRUE,"Krycí list"}</definedName>
    <definedName name="B" hidden="1">{#N/A,#N/A,TRUE,"Krycí list"}</definedName>
    <definedName name="CDOK">#REF!</definedName>
    <definedName name="CDOK1">#REF!</definedName>
    <definedName name="CDOK2">#REF!</definedName>
    <definedName name="FVCWREC" localSheetId="1" hidden="1">{#N/A,#N/A,TRUE,"Krycí list"}</definedName>
    <definedName name="FVCWREC" localSheetId="0" hidden="1">{#N/A,#N/A,TRUE,"Krycí list"}</definedName>
    <definedName name="FVCWREC" hidden="1">{#N/A,#N/A,TRUE,"Krycí list"}</definedName>
    <definedName name="CHVALIL1">#REF!</definedName>
    <definedName name="KONTROL1">#REF!</definedName>
    <definedName name="KONTROL2">#REF!</definedName>
    <definedName name="KONTROL3">#REF!</definedName>
    <definedName name="KONTROL4">#REF!</definedName>
    <definedName name="mila" localSheetId="1" hidden="1">{#N/A,#N/A,TRUE,"Krycí list"}</definedName>
    <definedName name="mila" localSheetId="0" hidden="1">{#N/A,#N/A,TRUE,"Krycí list"}</definedName>
    <definedName name="mila" hidden="1">{#N/A,#N/A,TRUE,"Krycí list"}</definedName>
    <definedName name="NAZEV">#REF!</definedName>
    <definedName name="_xlnm.Print_Titles" localSheetId="1">SSZ!$1:$1</definedName>
    <definedName name="_xlnm.Print_Titles">#REF!</definedName>
    <definedName name="nový" localSheetId="1" hidden="1">{#N/A,#N/A,TRUE,"Krycí list"}</definedName>
    <definedName name="nový" localSheetId="0" hidden="1">{#N/A,#N/A,TRUE,"Krycí list"}</definedName>
    <definedName name="nový" hidden="1">{#N/A,#N/A,TRUE,"Krycí list"}</definedName>
    <definedName name="P1_Build_001">#REF!</definedName>
    <definedName name="P1_Build_003">#REF!</definedName>
    <definedName name="P2_Build_300">#REF!</definedName>
    <definedName name="P2_Build_302">#REF!</definedName>
    <definedName name="P2_Build_303">#REF!</definedName>
    <definedName name="P2_Build_601">#REF!</definedName>
    <definedName name="P2_Build_602">#REF!</definedName>
    <definedName name="P3_Build_1001">#REF!</definedName>
    <definedName name="P3_Build_1002">#REF!</definedName>
    <definedName name="P3_Build_1003">#REF!</definedName>
    <definedName name="P3_Build_1004">#REF!</definedName>
    <definedName name="P3_Build_1005">#REF!</definedName>
    <definedName name="P3_Build_1006">#REF!</definedName>
    <definedName name="P3_Build_1007">#REF!</definedName>
    <definedName name="P3_Build_1008">#REF!</definedName>
    <definedName name="P3_Build_2001">#REF!</definedName>
    <definedName name="P3_Build_2002">#REF!</definedName>
    <definedName name="P3_Build_2003">#REF!</definedName>
    <definedName name="P3_Build_2005">#REF!</definedName>
    <definedName name="P3_Build_2006">#REF!</definedName>
    <definedName name="P3_Build_2007">#REF!</definedName>
    <definedName name="P3_Build_2008">#REF!</definedName>
    <definedName name="P3_Build_502">#REF!</definedName>
    <definedName name="P3_Build_503">#REF!</definedName>
    <definedName name="P3_Build_504">#REF!</definedName>
    <definedName name="P4_Build_100">#REF!</definedName>
    <definedName name="P4_Build_501">#REF!</definedName>
    <definedName name="P4_Build_505">#REF!</definedName>
    <definedName name="PACKAGE_1">#REF!</definedName>
    <definedName name="PACKAGE_2">#REF!</definedName>
    <definedName name="PACKAGE_3">#REF!</definedName>
    <definedName name="PACKAGE_4">#REF!</definedName>
    <definedName name="PROJEKT">#REF!</definedName>
    <definedName name="REV">#REF!</definedName>
    <definedName name="rozp" localSheetId="1" hidden="1">{#N/A,#N/A,TRUE,"Krycí list"}</definedName>
    <definedName name="rozp" localSheetId="0" hidden="1">{#N/A,#N/A,TRUE,"Krycí list"}</definedName>
    <definedName name="rozp" hidden="1">{#N/A,#N/A,TRUE,"Krycí list"}</definedName>
    <definedName name="SCHVALI1">#REF!</definedName>
    <definedName name="SCHVALIL1">#REF!</definedName>
    <definedName name="SCHVALIL2">#REF!</definedName>
    <definedName name="SCHVALIL3">#REF!</definedName>
    <definedName name="SCHVALIL4">#REF!</definedName>
    <definedName name="SCHVALIL5">#REF!</definedName>
    <definedName name="smaz" localSheetId="1" hidden="1">{#N/A,#N/A,TRUE,"Krycí list"}</definedName>
    <definedName name="smaz" localSheetId="0" hidden="1">{#N/A,#N/A,TRUE,"Krycí list"}</definedName>
    <definedName name="smaz" hidden="1">{#N/A,#N/A,TRUE,"Krycí list"}</definedName>
    <definedName name="soupis" localSheetId="1" hidden="1">{#N/A,#N/A,TRUE,"Krycí list"}</definedName>
    <definedName name="soupis" localSheetId="0" hidden="1">{#N/A,#N/A,TRUE,"Krycí list"}</definedName>
    <definedName name="soupis" hidden="1">{#N/A,#N/A,TRUE,"Krycí list"}</definedName>
    <definedName name="SPD">#REF!</definedName>
    <definedName name="SSSSSS" localSheetId="1" hidden="1">{#N/A,#N/A,TRUE,"Krycí list"}</definedName>
    <definedName name="SSSSSS" localSheetId="0" hidden="1">{#N/A,#N/A,TRUE,"Krycí list"}</definedName>
    <definedName name="SSSSSS" hidden="1">{#N/A,#N/A,TRUE,"Krycí list"}</definedName>
    <definedName name="summary" localSheetId="1" hidden="1">{#N/A,#N/A,TRUE,"Krycí list"}</definedName>
    <definedName name="summary" localSheetId="0" hidden="1">{#N/A,#N/A,TRUE,"Krycí list"}</definedName>
    <definedName name="summary" hidden="1">{#N/A,#N/A,TRUE,"Krycí list"}</definedName>
    <definedName name="tab">#REF!</definedName>
    <definedName name="UKOL">#REF!</definedName>
    <definedName name="VIZA" localSheetId="1" hidden="1">{#N/A,#N/A,TRUE,"Krycí list"}</definedName>
    <definedName name="VIZA" localSheetId="0" hidden="1">{#N/A,#N/A,TRUE,"Krycí list"}</definedName>
    <definedName name="VIZA" hidden="1">{#N/A,#N/A,TRUE,"Krycí list"}</definedName>
    <definedName name="VIZA12" localSheetId="1" hidden="1">{#N/A,#N/A,TRUE,"Krycí list"}</definedName>
    <definedName name="VIZA12" localSheetId="0" hidden="1">{#N/A,#N/A,TRUE,"Krycí list"}</definedName>
    <definedName name="VIZA12" hidden="1">{#N/A,#N/A,TRUE,"Krycí list"}</definedName>
    <definedName name="viza2" localSheetId="1" hidden="1">{#N/A,#N/A,TRUE,"Krycí list"}</definedName>
    <definedName name="viza2" localSheetId="0" hidden="1">{#N/A,#N/A,TRUE,"Krycí list"}</definedName>
    <definedName name="viza2" hidden="1">{#N/A,#N/A,TRUE,"Krycí list"}</definedName>
    <definedName name="VN" localSheetId="1" hidden="1">{#N/A,#N/A,TRUE,"Krycí list"}</definedName>
    <definedName name="VN" localSheetId="0" hidden="1">{#N/A,#N/A,TRUE,"Krycí list"}</definedName>
    <definedName name="VN" hidden="1">{#N/A,#N/A,TRUE,"Krycí list"}</definedName>
    <definedName name="wrn.Kontrolní._.rozpočet." localSheetId="1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1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AKAZNIK">#REF!</definedName>
    <definedName name="ZPRAC1">#REF!</definedName>
    <definedName name="ZPRAC2">#REF!</definedName>
    <definedName name="ZPRAC3">#REF!</definedName>
    <definedName name="ZPRAC4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53" i="141" l="1"/>
  <c r="G253" i="141"/>
  <c r="H59" i="141"/>
  <c r="G59" i="141"/>
  <c r="I253" i="141" l="1"/>
  <c r="I59" i="141"/>
  <c r="H261" i="141" l="1"/>
  <c r="G261" i="141"/>
  <c r="H260" i="141"/>
  <c r="G260" i="141"/>
  <c r="H259" i="141"/>
  <c r="G259" i="141"/>
  <c r="H263" i="141"/>
  <c r="G263" i="141"/>
  <c r="H270" i="141"/>
  <c r="G270" i="141"/>
  <c r="H269" i="141"/>
  <c r="G269" i="141"/>
  <c r="H268" i="141"/>
  <c r="G268" i="141"/>
  <c r="H262" i="141"/>
  <c r="G262" i="141"/>
  <c r="H249" i="141"/>
  <c r="G249" i="141"/>
  <c r="I261" i="141" l="1"/>
  <c r="I270" i="141"/>
  <c r="I269" i="141"/>
  <c r="I268" i="141"/>
  <c r="I263" i="141"/>
  <c r="I260" i="141"/>
  <c r="I259" i="141"/>
  <c r="I262" i="141"/>
  <c r="I249" i="141"/>
  <c r="H242" i="141" l="1"/>
  <c r="G242" i="141"/>
  <c r="H225" i="141"/>
  <c r="G225" i="141"/>
  <c r="H208" i="141"/>
  <c r="G208" i="141"/>
  <c r="H69" i="141"/>
  <c r="G69" i="141"/>
  <c r="I208" i="141" l="1"/>
  <c r="I225" i="141"/>
  <c r="I242" i="141"/>
  <c r="I69" i="141"/>
  <c r="H209" i="141" l="1"/>
  <c r="G209" i="141"/>
  <c r="H226" i="141"/>
  <c r="G226" i="141"/>
  <c r="H243" i="141"/>
  <c r="G243" i="141"/>
  <c r="H189" i="141"/>
  <c r="G189" i="141"/>
  <c r="H184" i="141"/>
  <c r="G184" i="141"/>
  <c r="H90" i="141"/>
  <c r="G90" i="141"/>
  <c r="H58" i="141"/>
  <c r="G58" i="141"/>
  <c r="H57" i="141"/>
  <c r="G57" i="141"/>
  <c r="H44" i="141"/>
  <c r="G44" i="141"/>
  <c r="H42" i="141"/>
  <c r="G42" i="141"/>
  <c r="H34" i="141"/>
  <c r="G34" i="141"/>
  <c r="H30" i="141"/>
  <c r="G30" i="141"/>
  <c r="H17" i="141"/>
  <c r="G17" i="141"/>
  <c r="H16" i="141"/>
  <c r="G16" i="141"/>
  <c r="H15" i="141"/>
  <c r="G15" i="141"/>
  <c r="H14" i="141"/>
  <c r="G14" i="141"/>
  <c r="H13" i="141"/>
  <c r="G13" i="141"/>
  <c r="B17" i="146"/>
  <c r="A17" i="146"/>
  <c r="B16" i="146"/>
  <c r="A16" i="146"/>
  <c r="B15" i="146"/>
  <c r="A15" i="146"/>
  <c r="B14" i="146"/>
  <c r="A14" i="146"/>
  <c r="B13" i="146"/>
  <c r="A13" i="146"/>
  <c r="B12" i="146"/>
  <c r="A12" i="146"/>
  <c r="B11" i="146"/>
  <c r="A11" i="146"/>
  <c r="B10" i="146"/>
  <c r="A10" i="146"/>
  <c r="B9" i="146"/>
  <c r="A9" i="146"/>
  <c r="I209" i="141" l="1"/>
  <c r="I226" i="141"/>
  <c r="I243" i="141"/>
  <c r="I189" i="141"/>
  <c r="I184" i="141"/>
  <c r="I90" i="141"/>
  <c r="I58" i="141"/>
  <c r="I57" i="141"/>
  <c r="I44" i="141"/>
  <c r="I42" i="141"/>
  <c r="I34" i="141"/>
  <c r="I30" i="141"/>
  <c r="I17" i="141"/>
  <c r="I16" i="141"/>
  <c r="I15" i="141"/>
  <c r="I14" i="141"/>
  <c r="I13" i="141"/>
  <c r="H241" i="141"/>
  <c r="G241" i="141"/>
  <c r="H240" i="141"/>
  <c r="G240" i="141"/>
  <c r="H239" i="141"/>
  <c r="G239" i="141"/>
  <c r="H238" i="141"/>
  <c r="G238" i="141"/>
  <c r="H237" i="141"/>
  <c r="G237" i="141"/>
  <c r="H236" i="141"/>
  <c r="G236" i="141"/>
  <c r="H235" i="141"/>
  <c r="G235" i="141"/>
  <c r="H234" i="141"/>
  <c r="G234" i="141"/>
  <c r="H233" i="141"/>
  <c r="G233" i="141"/>
  <c r="H232" i="141"/>
  <c r="G232" i="141"/>
  <c r="H231" i="141"/>
  <c r="G231" i="141"/>
  <c r="H224" i="141"/>
  <c r="G224" i="141"/>
  <c r="H223" i="141"/>
  <c r="G223" i="141"/>
  <c r="H222" i="141"/>
  <c r="G222" i="141"/>
  <c r="H221" i="141"/>
  <c r="G221" i="141"/>
  <c r="H220" i="141"/>
  <c r="G220" i="141"/>
  <c r="H219" i="141"/>
  <c r="G219" i="141"/>
  <c r="H218" i="141"/>
  <c r="G218" i="141"/>
  <c r="H217" i="141"/>
  <c r="G217" i="141"/>
  <c r="H216" i="141"/>
  <c r="G216" i="141"/>
  <c r="H215" i="141"/>
  <c r="G215" i="141"/>
  <c r="H214" i="141"/>
  <c r="G214" i="141"/>
  <c r="I235" i="141" l="1"/>
  <c r="I239" i="141"/>
  <c r="I220" i="141"/>
  <c r="I234" i="141"/>
  <c r="I214" i="141"/>
  <c r="I232" i="141"/>
  <c r="I236" i="141"/>
  <c r="I240" i="141"/>
  <c r="I215" i="141"/>
  <c r="I233" i="141"/>
  <c r="I237" i="141"/>
  <c r="I241" i="141"/>
  <c r="I224" i="141"/>
  <c r="I238" i="141"/>
  <c r="I221" i="141"/>
  <c r="I231" i="141"/>
  <c r="I219" i="141"/>
  <c r="I218" i="141"/>
  <c r="I222" i="141"/>
  <c r="I216" i="141"/>
  <c r="I223" i="141"/>
  <c r="I217" i="141"/>
  <c r="I230" i="141" l="1"/>
  <c r="C16" i="146" s="1"/>
  <c r="I213" i="141"/>
  <c r="C15" i="146" s="1"/>
  <c r="H187" i="141"/>
  <c r="G187" i="141"/>
  <c r="H186" i="141"/>
  <c r="G186" i="141"/>
  <c r="H183" i="141"/>
  <c r="G183" i="141"/>
  <c r="H181" i="141"/>
  <c r="G181" i="141"/>
  <c r="H180" i="141"/>
  <c r="G180" i="141"/>
  <c r="H178" i="141"/>
  <c r="G178" i="141"/>
  <c r="H176" i="141"/>
  <c r="G176" i="141"/>
  <c r="H174" i="141"/>
  <c r="G174" i="141"/>
  <c r="H172" i="141"/>
  <c r="G172" i="141"/>
  <c r="H171" i="141"/>
  <c r="G171" i="141"/>
  <c r="H169" i="141"/>
  <c r="G169" i="141"/>
  <c r="H168" i="141"/>
  <c r="G168" i="141"/>
  <c r="H167" i="141"/>
  <c r="G167" i="141"/>
  <c r="H153" i="141"/>
  <c r="G153" i="141"/>
  <c r="H152" i="141"/>
  <c r="G152" i="141"/>
  <c r="H150" i="141"/>
  <c r="G150" i="141"/>
  <c r="H148" i="141"/>
  <c r="G148" i="141"/>
  <c r="H147" i="141"/>
  <c r="G147" i="141"/>
  <c r="H143" i="141"/>
  <c r="G143" i="141"/>
  <c r="H118" i="141"/>
  <c r="G118" i="141"/>
  <c r="H116" i="141"/>
  <c r="G116" i="141"/>
  <c r="H115" i="141"/>
  <c r="G115" i="141"/>
  <c r="H131" i="141"/>
  <c r="G131" i="141"/>
  <c r="H130" i="141"/>
  <c r="G130" i="141"/>
  <c r="H129" i="141"/>
  <c r="G129" i="141"/>
  <c r="H127" i="141"/>
  <c r="G127" i="141"/>
  <c r="H125" i="141"/>
  <c r="G125" i="141"/>
  <c r="H124" i="141"/>
  <c r="G124" i="141"/>
  <c r="H122" i="141"/>
  <c r="G122" i="141"/>
  <c r="H120" i="141"/>
  <c r="G120" i="141"/>
  <c r="H113" i="141"/>
  <c r="G113" i="141"/>
  <c r="H112" i="141"/>
  <c r="G112" i="141"/>
  <c r="H111" i="141"/>
  <c r="G111" i="141"/>
  <c r="H110" i="141"/>
  <c r="G110" i="141"/>
  <c r="H109" i="141"/>
  <c r="G109" i="141"/>
  <c r="H97" i="141"/>
  <c r="G97" i="141"/>
  <c r="H89" i="141"/>
  <c r="G89" i="141"/>
  <c r="H56" i="141"/>
  <c r="G56" i="141"/>
  <c r="H55" i="141"/>
  <c r="G55" i="141"/>
  <c r="H54" i="141"/>
  <c r="G54" i="141"/>
  <c r="H53" i="141"/>
  <c r="G53" i="141"/>
  <c r="H52" i="141"/>
  <c r="G52" i="141"/>
  <c r="H51" i="141"/>
  <c r="G51" i="141"/>
  <c r="H50" i="141"/>
  <c r="G50" i="141"/>
  <c r="H47" i="141"/>
  <c r="G47" i="141"/>
  <c r="H46" i="141"/>
  <c r="G46" i="141"/>
  <c r="H41" i="141"/>
  <c r="G41" i="141"/>
  <c r="H40" i="141"/>
  <c r="G40" i="141"/>
  <c r="H39" i="141"/>
  <c r="G39" i="141"/>
  <c r="H38" i="141"/>
  <c r="G38" i="141"/>
  <c r="H37" i="141"/>
  <c r="G37" i="141"/>
  <c r="H36" i="141"/>
  <c r="G36" i="141"/>
  <c r="H35" i="141"/>
  <c r="G35" i="141"/>
  <c r="H33" i="141"/>
  <c r="G33" i="141"/>
  <c r="H32" i="141"/>
  <c r="G32" i="141"/>
  <c r="H29" i="141"/>
  <c r="G29" i="141"/>
  <c r="H28" i="141"/>
  <c r="G28" i="141"/>
  <c r="H27" i="141"/>
  <c r="G27" i="141"/>
  <c r="H26" i="141"/>
  <c r="G26" i="141"/>
  <c r="H25" i="141"/>
  <c r="G25" i="141"/>
  <c r="H24" i="141"/>
  <c r="G24" i="141"/>
  <c r="H21" i="141"/>
  <c r="G21" i="141"/>
  <c r="H20" i="141"/>
  <c r="G20" i="141"/>
  <c r="H19" i="141"/>
  <c r="G19" i="141"/>
  <c r="I183" i="141" l="1"/>
  <c r="I187" i="141"/>
  <c r="I186" i="141"/>
  <c r="I171" i="141"/>
  <c r="I172" i="141"/>
  <c r="I168" i="141"/>
  <c r="I174" i="141"/>
  <c r="I180" i="141"/>
  <c r="I169" i="141"/>
  <c r="I181" i="141"/>
  <c r="I178" i="141"/>
  <c r="I176" i="141"/>
  <c r="I167" i="141"/>
  <c r="I153" i="141"/>
  <c r="I152" i="141"/>
  <c r="I150" i="141"/>
  <c r="I148" i="141"/>
  <c r="I147" i="141"/>
  <c r="I143" i="141"/>
  <c r="I109" i="141"/>
  <c r="I113" i="141"/>
  <c r="I110" i="141"/>
  <c r="I122" i="141"/>
  <c r="I127" i="141"/>
  <c r="I115" i="141"/>
  <c r="I129" i="141"/>
  <c r="I116" i="141"/>
  <c r="I112" i="141"/>
  <c r="I124" i="141"/>
  <c r="I130" i="141"/>
  <c r="I118" i="141"/>
  <c r="I111" i="141"/>
  <c r="I125" i="141"/>
  <c r="I131" i="141"/>
  <c r="I120" i="141"/>
  <c r="I97" i="141"/>
  <c r="I89" i="141"/>
  <c r="I56" i="141"/>
  <c r="I53" i="141"/>
  <c r="I51" i="141"/>
  <c r="I50" i="141"/>
  <c r="I54" i="141"/>
  <c r="I55" i="141"/>
  <c r="I52" i="141"/>
  <c r="I47" i="141"/>
  <c r="I46" i="141"/>
  <c r="I37" i="141"/>
  <c r="I41" i="141"/>
  <c r="I40" i="141"/>
  <c r="I39" i="141"/>
  <c r="I38" i="141"/>
  <c r="I36" i="141"/>
  <c r="I35" i="141"/>
  <c r="I33" i="141"/>
  <c r="I32" i="141"/>
  <c r="I28" i="141"/>
  <c r="I29" i="141"/>
  <c r="I27" i="141"/>
  <c r="I26" i="141"/>
  <c r="I25" i="141"/>
  <c r="I24" i="141"/>
  <c r="I21" i="141"/>
  <c r="I20" i="141"/>
  <c r="I19" i="141"/>
  <c r="I166" i="141" l="1"/>
  <c r="C13" i="146" s="1"/>
  <c r="I108" i="141"/>
  <c r="C11" i="146" s="1"/>
  <c r="H251" i="141"/>
  <c r="G251" i="141"/>
  <c r="I251" i="141" l="1"/>
  <c r="H250" i="141" l="1"/>
  <c r="G250" i="141"/>
  <c r="H199" i="141"/>
  <c r="G199" i="141"/>
  <c r="I250" i="141" l="1"/>
  <c r="I199" i="141"/>
  <c r="H156" i="141" l="1"/>
  <c r="G156" i="141"/>
  <c r="H155" i="141"/>
  <c r="G155" i="141"/>
  <c r="G92" i="141"/>
  <c r="H92" i="141"/>
  <c r="H88" i="141"/>
  <c r="G88" i="141"/>
  <c r="H86" i="141"/>
  <c r="G86" i="141"/>
  <c r="I156" i="141" l="1"/>
  <c r="I155" i="141"/>
  <c r="I92" i="141"/>
  <c r="I86" i="141"/>
  <c r="I88" i="141"/>
  <c r="H158" i="141" l="1"/>
  <c r="G158" i="141"/>
  <c r="I158" i="141" l="1"/>
  <c r="G82" i="141" l="1"/>
  <c r="H82" i="141"/>
  <c r="I82" i="141" l="1"/>
  <c r="H197" i="141" l="1"/>
  <c r="G197" i="141"/>
  <c r="G198" i="141"/>
  <c r="H198" i="141"/>
  <c r="I198" i="141" l="1"/>
  <c r="I197" i="141"/>
  <c r="H141" i="141" l="1"/>
  <c r="G141" i="141"/>
  <c r="H140" i="141"/>
  <c r="G140" i="141"/>
  <c r="H161" i="141"/>
  <c r="G161" i="141"/>
  <c r="H160" i="141"/>
  <c r="G160" i="141"/>
  <c r="H145" i="141"/>
  <c r="G145" i="141"/>
  <c r="H139" i="141"/>
  <c r="G139" i="141"/>
  <c r="I141" i="141" l="1"/>
  <c r="I140" i="141"/>
  <c r="I160" i="141"/>
  <c r="I161" i="141"/>
  <c r="I145" i="141"/>
  <c r="I139" i="141"/>
  <c r="I138" i="141" l="1"/>
  <c r="C12" i="146" s="1"/>
  <c r="H101" i="141"/>
  <c r="G101" i="141"/>
  <c r="I101" i="141" l="1"/>
  <c r="H68" i="141"/>
  <c r="G68" i="141"/>
  <c r="I68" i="141" l="1"/>
  <c r="H272" i="141" l="1"/>
  <c r="G272" i="141"/>
  <c r="H271" i="141"/>
  <c r="G271" i="141"/>
  <c r="H267" i="141"/>
  <c r="G267" i="141"/>
  <c r="H266" i="141"/>
  <c r="G266" i="141"/>
  <c r="H265" i="141"/>
  <c r="G265" i="141"/>
  <c r="H264" i="141"/>
  <c r="G264" i="141"/>
  <c r="H258" i="141"/>
  <c r="G258" i="141"/>
  <c r="H257" i="141"/>
  <c r="G257" i="141"/>
  <c r="H256" i="141"/>
  <c r="G256" i="141"/>
  <c r="H255" i="141"/>
  <c r="G255" i="141"/>
  <c r="H254" i="141"/>
  <c r="G254" i="141"/>
  <c r="H252" i="141"/>
  <c r="G252" i="141"/>
  <c r="H248" i="141"/>
  <c r="G248" i="141"/>
  <c r="H207" i="141"/>
  <c r="G207" i="141"/>
  <c r="H206" i="141"/>
  <c r="G206" i="141"/>
  <c r="H205" i="141"/>
  <c r="G205" i="141"/>
  <c r="H204" i="141"/>
  <c r="G204" i="141"/>
  <c r="H203" i="141"/>
  <c r="G203" i="141"/>
  <c r="H202" i="141"/>
  <c r="G202" i="141"/>
  <c r="H201" i="141"/>
  <c r="G201" i="141"/>
  <c r="H200" i="141"/>
  <c r="G200" i="141"/>
  <c r="H196" i="141"/>
  <c r="G196" i="141"/>
  <c r="H195" i="141"/>
  <c r="G195" i="141"/>
  <c r="H100" i="141"/>
  <c r="G100" i="141"/>
  <c r="H99" i="141"/>
  <c r="G99" i="141"/>
  <c r="H95" i="141"/>
  <c r="G95" i="141"/>
  <c r="H94" i="141"/>
  <c r="G94" i="141"/>
  <c r="H84" i="141"/>
  <c r="G84" i="141"/>
  <c r="H81" i="141"/>
  <c r="G81" i="141"/>
  <c r="H80" i="141"/>
  <c r="G80" i="141"/>
  <c r="H79" i="141"/>
  <c r="G79" i="141"/>
  <c r="H78" i="141"/>
  <c r="G78" i="141"/>
  <c r="H67" i="141"/>
  <c r="G67" i="141"/>
  <c r="H66" i="141"/>
  <c r="G66" i="141"/>
  <c r="H64" i="141"/>
  <c r="G64" i="141"/>
  <c r="H62" i="141"/>
  <c r="G62" i="141"/>
  <c r="H61" i="141"/>
  <c r="G61" i="141"/>
  <c r="H49" i="141"/>
  <c r="G49" i="141"/>
  <c r="H22" i="141"/>
  <c r="G22" i="141"/>
  <c r="G8" i="141"/>
  <c r="H8" i="141"/>
  <c r="G9" i="141"/>
  <c r="H9" i="141"/>
  <c r="G10" i="141"/>
  <c r="H10" i="141"/>
  <c r="G12" i="141"/>
  <c r="H12" i="141"/>
  <c r="H7" i="141"/>
  <c r="G7" i="141"/>
  <c r="H6" i="141"/>
  <c r="G6" i="141"/>
  <c r="I195" i="141" l="1"/>
  <c r="I201" i="141"/>
  <c r="I265" i="141"/>
  <c r="I271" i="141"/>
  <c r="I62" i="141"/>
  <c r="I255" i="141"/>
  <c r="I264" i="141"/>
  <c r="I207" i="141"/>
  <c r="I252" i="141"/>
  <c r="I258" i="141"/>
  <c r="I203" i="141"/>
  <c r="I200" i="141"/>
  <c r="I196" i="141"/>
  <c r="I202" i="141"/>
  <c r="I206" i="141"/>
  <c r="I12" i="141"/>
  <c r="I257" i="141"/>
  <c r="I272" i="141"/>
  <c r="I204" i="141"/>
  <c r="I64" i="141"/>
  <c r="I95" i="141"/>
  <c r="I205" i="141"/>
  <c r="I10" i="141"/>
  <c r="I256" i="141"/>
  <c r="I80" i="141"/>
  <c r="I94" i="141"/>
  <c r="I7" i="141"/>
  <c r="I267" i="141"/>
  <c r="I254" i="141"/>
  <c r="I248" i="141"/>
  <c r="I266" i="141"/>
  <c r="I61" i="141"/>
  <c r="I84" i="141"/>
  <c r="I99" i="141"/>
  <c r="I100" i="141"/>
  <c r="I8" i="141"/>
  <c r="I78" i="141"/>
  <c r="I79" i="141"/>
  <c r="I81" i="141"/>
  <c r="I9" i="141"/>
  <c r="I49" i="141"/>
  <c r="I66" i="141"/>
  <c r="I22" i="141"/>
  <c r="I67" i="141"/>
  <c r="I6" i="141"/>
  <c r="I77" i="141" l="1"/>
  <c r="C10" i="146" s="1"/>
  <c r="I247" i="141"/>
  <c r="C17" i="146" s="1"/>
  <c r="I5" i="141"/>
  <c r="C9" i="146" s="1"/>
  <c r="I194" i="141"/>
  <c r="C14" i="146" s="1"/>
  <c r="B26" i="146"/>
  <c r="I3" i="141" l="1"/>
  <c r="C18" i="146"/>
  <c r="C26" i="146" l="1"/>
</calcChain>
</file>

<file path=xl/sharedStrings.xml><?xml version="1.0" encoding="utf-8"?>
<sst xmlns="http://schemas.openxmlformats.org/spreadsheetml/2006/main" count="648" uniqueCount="384">
  <si>
    <t>Profese</t>
  </si>
  <si>
    <t>Stavba</t>
  </si>
  <si>
    <t>Projektant</t>
  </si>
  <si>
    <t>P.č.</t>
  </si>
  <si>
    <t>Název položky</t>
  </si>
  <si>
    <t>Vypracoval</t>
  </si>
  <si>
    <t>Za objednatele</t>
  </si>
  <si>
    <t>Jméno:</t>
  </si>
  <si>
    <t>Datum:</t>
  </si>
  <si>
    <t>Podpis:</t>
  </si>
  <si>
    <t>kg</t>
  </si>
  <si>
    <t>kpl</t>
  </si>
  <si>
    <t>ks</t>
  </si>
  <si>
    <t>Dodávka / m.j.</t>
  </si>
  <si>
    <t>Montáž / m.j.</t>
  </si>
  <si>
    <t>Pozice</t>
  </si>
  <si>
    <t>Položka</t>
  </si>
  <si>
    <t>Počet</t>
  </si>
  <si>
    <t>MJ</t>
  </si>
  <si>
    <t>bm</t>
  </si>
  <si>
    <t>Značení vzduchotechnického zařízení a potrubí dle platných ČSN</t>
  </si>
  <si>
    <t>Dodávka     celkem</t>
  </si>
  <si>
    <t>Montáž       celkem</t>
  </si>
  <si>
    <t>D+M             celkem</t>
  </si>
  <si>
    <r>
      <t>m</t>
    </r>
    <r>
      <rPr>
        <vertAlign val="superscript"/>
        <sz val="9"/>
        <rFont val="Calibri"/>
        <family val="2"/>
        <charset val="238"/>
        <scheme val="minor"/>
      </rPr>
      <t>2</t>
    </r>
  </si>
  <si>
    <t>celkem ( Kč )</t>
  </si>
  <si>
    <t>AHU 02.</t>
  </si>
  <si>
    <t xml:space="preserve">Ochrana proti UV záření pro venkovní Cu potrubí </t>
  </si>
  <si>
    <t>Revize elektrického zařízení</t>
  </si>
  <si>
    <t>Koordinace s profesí STAVBA</t>
  </si>
  <si>
    <t>Koordinace s profesí ELE</t>
  </si>
  <si>
    <t>hod</t>
  </si>
  <si>
    <t>pozn.</t>
  </si>
  <si>
    <t>pozn:</t>
  </si>
  <si>
    <t xml:space="preserve">Tlaková zkouška Cu potrubí </t>
  </si>
  <si>
    <t>Zkouška těsnosti Cu potrubí</t>
  </si>
  <si>
    <t>Revize chladícího zařízení</t>
  </si>
  <si>
    <t>Doplnění chladiva</t>
  </si>
  <si>
    <t>Založení evidenční knihy chladícího zařízení</t>
  </si>
  <si>
    <t>Náhradní sada filtrů F7</t>
  </si>
  <si>
    <t>Náhradní sada filtrů M5</t>
  </si>
  <si>
    <t>Zprovoznění zařízení autorizovaným technikem</t>
  </si>
  <si>
    <t>Silové napájení dodávkou profese MaR</t>
  </si>
  <si>
    <t>Autorský dozor projektanta</t>
  </si>
  <si>
    <t>Montážní materiál</t>
  </si>
  <si>
    <t>Těsnící materiál</t>
  </si>
  <si>
    <t>Spojovací materiál</t>
  </si>
  <si>
    <t>Koordinace profesí na stavbě</t>
  </si>
  <si>
    <t>Předávací dokumentace</t>
  </si>
  <si>
    <t>Dokumentace skutečného provedení stavby</t>
  </si>
  <si>
    <t>Atestované měření hluku</t>
  </si>
  <si>
    <t>Lešení a mobilní plošiny</t>
  </si>
  <si>
    <t>Nepředvídané práce, stavbou způsobené změny, které nemohou být v jednotkových cenách vyúčtovány. Práce budou uznány jen tehdy, budou-li prokázány dokladem.</t>
  </si>
  <si>
    <t>dnů</t>
  </si>
  <si>
    <r>
      <t>Čtyřhranné potrubí z pozinkovaného plechu - ROVNÉ</t>
    </r>
    <r>
      <rPr>
        <sz val="9"/>
        <rFont val="Calibri"/>
        <family val="2"/>
        <charset val="238"/>
        <scheme val="minor"/>
      </rPr>
      <t xml:space="preserve"> - skupina I - třída těsnosti A, tlakový stupeň (1+4) dle DIN 18 379, včetně regulačních a náběhových plechů</t>
    </r>
  </si>
  <si>
    <r>
      <t xml:space="preserve">Čtyřhranné potrubí z pozinkovaného plechu - TVAROVKY </t>
    </r>
    <r>
      <rPr>
        <sz val="9"/>
        <rFont val="Calibri"/>
        <family val="2"/>
        <charset val="238"/>
        <scheme val="minor"/>
      </rPr>
      <t>- skupina I- třída těsnosti A, tlakový stupeň (1+4) dle DIN 18 379, včetně regulačních a náběhových plechů</t>
    </r>
  </si>
  <si>
    <r>
      <t>Čtyřhranné potrubí z pozinkovaného plechu - TVAROVKY</t>
    </r>
    <r>
      <rPr>
        <sz val="9"/>
        <rFont val="Calibri"/>
        <family val="2"/>
        <charset val="238"/>
        <scheme val="minor"/>
      </rPr>
      <t xml:space="preserve"> - skupina I- třída těsnosti A, tlakový stupeň (1+4) dle DIN 18 379, včetně regulačních a náběhových plechů</t>
    </r>
  </si>
  <si>
    <t>Pozn.</t>
  </si>
  <si>
    <t/>
  </si>
  <si>
    <t>AHU 02.001</t>
  </si>
  <si>
    <t>AHU 02.001a</t>
  </si>
  <si>
    <t>AHU 02.001b</t>
  </si>
  <si>
    <t>AHU 02.001c</t>
  </si>
  <si>
    <t>AHU 02.051</t>
  </si>
  <si>
    <t>AHU 02.201</t>
  </si>
  <si>
    <t>AHU 02.251</t>
  </si>
  <si>
    <t>AHU 02.701</t>
  </si>
  <si>
    <t>AHU 02.801</t>
  </si>
  <si>
    <t>AHU 02.802</t>
  </si>
  <si>
    <t>999.001</t>
  </si>
  <si>
    <t>999.002</t>
  </si>
  <si>
    <t>999.004</t>
  </si>
  <si>
    <t>999.005</t>
  </si>
  <si>
    <t>999.006</t>
  </si>
  <si>
    <t>999.007</t>
  </si>
  <si>
    <t>999.008</t>
  </si>
  <si>
    <t>999.009</t>
  </si>
  <si>
    <t>999.010</t>
  </si>
  <si>
    <t>999.011</t>
  </si>
  <si>
    <t>999.012</t>
  </si>
  <si>
    <t>999.013</t>
  </si>
  <si>
    <t>999.014</t>
  </si>
  <si>
    <t>999.015</t>
  </si>
  <si>
    <t>999.016</t>
  </si>
  <si>
    <t>999.017</t>
  </si>
  <si>
    <t>Celkem</t>
  </si>
  <si>
    <t>OST.</t>
  </si>
  <si>
    <t>AHU 01.</t>
  </si>
  <si>
    <t>AHU 01.001</t>
  </si>
  <si>
    <t>AHU 01.001a</t>
  </si>
  <si>
    <t>AHU 01.001b</t>
  </si>
  <si>
    <t>AHU 01.001c</t>
  </si>
  <si>
    <t>AHU 01.001d</t>
  </si>
  <si>
    <t>AHU 01.051</t>
  </si>
  <si>
    <t>AHU 01.101</t>
  </si>
  <si>
    <t>AHU 01.102</t>
  </si>
  <si>
    <t>AHU 01.501</t>
  </si>
  <si>
    <t>AHU 01.701</t>
  </si>
  <si>
    <t>AHU 01.801</t>
  </si>
  <si>
    <t>AHU 01.802</t>
  </si>
  <si>
    <t>AHU 01.901</t>
  </si>
  <si>
    <t>AHU 01.953</t>
  </si>
  <si>
    <t>AHU 02.001d</t>
  </si>
  <si>
    <r>
      <t xml:space="preserve">Kruhové potrubí SPIRO z pozinkovaného plechu
</t>
    </r>
    <r>
      <rPr>
        <sz val="9"/>
        <rFont val="Calibri"/>
        <family val="2"/>
        <charset val="238"/>
        <scheme val="minor"/>
      </rPr>
      <t>- DN 250
- běžné provedení, třída těsnosti A(I. A II.), 30% tvarovek</t>
    </r>
  </si>
  <si>
    <t>AHU 01.951</t>
  </si>
  <si>
    <t>AHU 01.952</t>
  </si>
  <si>
    <t>Koordinace s profesí MaR</t>
  </si>
  <si>
    <t>Vystrojení VZT jednotky, servopohonů a prokabelování dodávkou profese MaR</t>
  </si>
  <si>
    <t>Ocelová konstrukce pro VZT jednotku dodávkou profese STAVBA</t>
  </si>
  <si>
    <t>Prostup střechou, vč. případné ocelové výměny, hydroizolace/oplechování a zapravení -  dodávka profese STAVBA</t>
  </si>
  <si>
    <t>AHU 02.901</t>
  </si>
  <si>
    <t>AHU 02.951</t>
  </si>
  <si>
    <t>AHU 02.952</t>
  </si>
  <si>
    <t>AHU 02.953</t>
  </si>
  <si>
    <t>Prostup fasádou, vč. případné ocelové výměny, hydroizolace/oplechování a zapravení -  dodávka profese STAVBA</t>
  </si>
  <si>
    <t>EF 01.</t>
  </si>
  <si>
    <t>EF 01.001</t>
  </si>
  <si>
    <t>EF 01.051</t>
  </si>
  <si>
    <t>EF 01.001a</t>
  </si>
  <si>
    <t xml:space="preserve">Zprovoznění autorizovaným technikem </t>
  </si>
  <si>
    <t>EF 01.001b</t>
  </si>
  <si>
    <t>EF 01.101</t>
  </si>
  <si>
    <t>EF 01.251</t>
  </si>
  <si>
    <t>EF 01.501</t>
  </si>
  <si>
    <t>EF 01.901</t>
  </si>
  <si>
    <t>EF 01.951</t>
  </si>
  <si>
    <t>EF 01.952</t>
  </si>
  <si>
    <t>ACC 01.</t>
  </si>
  <si>
    <t>ACC 01.001</t>
  </si>
  <si>
    <t>ACC 01.002</t>
  </si>
  <si>
    <t>ACC 01.003</t>
  </si>
  <si>
    <t>ACC 01.004</t>
  </si>
  <si>
    <t>ACC 01.005</t>
  </si>
  <si>
    <t>ACC 01.006</t>
  </si>
  <si>
    <t>ACC 01.007</t>
  </si>
  <si>
    <t>ACC 01.008</t>
  </si>
  <si>
    <t>ACC 01.009</t>
  </si>
  <si>
    <t>ACC 02.</t>
  </si>
  <si>
    <t>ACC 02.001</t>
  </si>
  <si>
    <t>ACC 02.002</t>
  </si>
  <si>
    <t>ACC 02.003</t>
  </si>
  <si>
    <t>ACC 02.004</t>
  </si>
  <si>
    <t>ACC 02.005</t>
  </si>
  <si>
    <t>ACC 02.006</t>
  </si>
  <si>
    <t>ACC 02.007</t>
  </si>
  <si>
    <t>ACC 02.008</t>
  </si>
  <si>
    <t>ACC 02.009</t>
  </si>
  <si>
    <t>AHU 01.052</t>
  </si>
  <si>
    <t>AHU 01.502</t>
  </si>
  <si>
    <t>Dodávka a návrh regulačního směšovacího uzle k vodnímu ohřívači dodávkou profese ÚT</t>
  </si>
  <si>
    <t>AHU 02.252</t>
  </si>
  <si>
    <r>
      <t xml:space="preserve">Kruhové potrubí SPIRO z pozinkovaného plechu
</t>
    </r>
    <r>
      <rPr>
        <sz val="9"/>
        <rFont val="Calibri"/>
        <family val="2"/>
        <charset val="238"/>
        <scheme val="minor"/>
      </rPr>
      <t>- DN 125
- běžné provedení, třída těsnosti A(I. A II.), 30% tvarovek</t>
    </r>
  </si>
  <si>
    <r>
      <t xml:space="preserve">Kruhové potrubí SPIRO z pozinkovaného plechu
</t>
    </r>
    <r>
      <rPr>
        <sz val="9"/>
        <rFont val="Calibri"/>
        <family val="2"/>
        <charset val="238"/>
        <scheme val="minor"/>
      </rPr>
      <t>- DN 160
- běžné provedení, třída těsnosti A(I. A II.), 30% tvarovek</t>
    </r>
  </si>
  <si>
    <t>EF 01.801</t>
  </si>
  <si>
    <t>EF 01.802</t>
  </si>
  <si>
    <t>Silové napájení a ovládání dodávkou profese ELE</t>
  </si>
  <si>
    <t>SF 01.</t>
  </si>
  <si>
    <t>SF 01.001</t>
  </si>
  <si>
    <t>SF 01.001a</t>
  </si>
  <si>
    <t>SF 01.001b</t>
  </si>
  <si>
    <t>SF 01.002</t>
  </si>
  <si>
    <t>SF 01.101</t>
  </si>
  <si>
    <t>SF 01.201</t>
  </si>
  <si>
    <t>SF 01.501</t>
  </si>
  <si>
    <t>SF 01.701</t>
  </si>
  <si>
    <t>Zdroj chladu pro AHU 01</t>
  </si>
  <si>
    <t>ACC 01.001a</t>
  </si>
  <si>
    <t>ACC 01.001b</t>
  </si>
  <si>
    <t>ACC 01.001c</t>
  </si>
  <si>
    <t>ACC 01.001d</t>
  </si>
  <si>
    <t>ACC 03.</t>
  </si>
  <si>
    <t>ACC 03.001</t>
  </si>
  <si>
    <t>ACC 03.002</t>
  </si>
  <si>
    <t>ACC 03.003</t>
  </si>
  <si>
    <t>ACC 03.004</t>
  </si>
  <si>
    <t>ACC 03.005</t>
  </si>
  <si>
    <t>ACC 03.006</t>
  </si>
  <si>
    <t>ACC 03.007</t>
  </si>
  <si>
    <t>ACC 03.008</t>
  </si>
  <si>
    <t>ACC 03.009</t>
  </si>
  <si>
    <t>999.003</t>
  </si>
  <si>
    <t>999.018</t>
  </si>
  <si>
    <r>
      <rPr>
        <b/>
        <sz val="9"/>
        <rFont val="Calibri"/>
        <family val="2"/>
        <charset val="238"/>
        <scheme val="minor"/>
      </rPr>
      <t>Izolované Cu potrubí</t>
    </r>
    <r>
      <rPr>
        <sz val="9"/>
        <rFont val="Calibri"/>
        <family val="2"/>
        <charset val="238"/>
        <scheme val="minor"/>
      </rPr>
      <t xml:space="preserve"> (třída hořlavosti B (samozhášecí) dle DIN 4102), vč. komunikační kabeláže a upevňovacího materiálu.
- 6,35/9,52 mm</t>
    </r>
  </si>
  <si>
    <t>bez DPH</t>
  </si>
  <si>
    <t xml:space="preserve">Stacionární jeřáb - doprava </t>
  </si>
  <si>
    <t>km</t>
  </si>
  <si>
    <t>Stacionární jeřáb - manipulace na místě (délka ramene min. 20 m)</t>
  </si>
  <si>
    <r>
      <rPr>
        <b/>
        <sz val="9"/>
        <rFont val="Calibri"/>
        <family val="2"/>
        <charset val="238"/>
        <scheme val="minor"/>
      </rPr>
      <t>Izolované Cu potrubí</t>
    </r>
    <r>
      <rPr>
        <sz val="9"/>
        <rFont val="Calibri"/>
        <family val="2"/>
        <charset val="238"/>
        <scheme val="minor"/>
      </rPr>
      <t xml:space="preserve"> (třída hořlavosti B (samozhášecí) dle DIN 4102), vč. komunikační kabeláže a upevňovacího materiálu.
- 9,52/15,88 mm</t>
    </r>
  </si>
  <si>
    <t>Sportovní hala, Nová Paka</t>
  </si>
  <si>
    <t>Větrání nové přístavby</t>
  </si>
  <si>
    <r>
      <rPr>
        <b/>
        <sz val="9"/>
        <rFont val="Calibri"/>
        <family val="2"/>
        <charset val="238"/>
        <scheme val="minor"/>
      </rPr>
      <t>Kulisový tlumič hluku čtyřhranný</t>
    </r>
    <r>
      <rPr>
        <sz val="9"/>
        <rFont val="Calibri"/>
        <family val="2"/>
        <charset val="238"/>
        <scheme val="minor"/>
      </rPr>
      <t xml:space="preserve">
- 1400x1100 mm, délka 1500 mm
- 5 tlumících vložek o šířce 200 mm, vzálenost mezi vložkami 80 mm
</t>
    </r>
  </si>
  <si>
    <t>AHU 01.103</t>
  </si>
  <si>
    <t>AHU 01.104</t>
  </si>
  <si>
    <t>AHU 01.201</t>
  </si>
  <si>
    <r>
      <t xml:space="preserve">Dýza, přívodní
</t>
    </r>
    <r>
      <rPr>
        <sz val="9"/>
        <rFont val="Calibri"/>
        <family val="2"/>
        <charset val="238"/>
        <scheme val="minor"/>
      </rPr>
      <t xml:space="preserve">- DN 250
- průtok vzduchu 200 m3/hod
</t>
    </r>
  </si>
  <si>
    <t>AHU 01.202</t>
  </si>
  <si>
    <r>
      <t>Talířový ventil, přívodní</t>
    </r>
    <r>
      <rPr>
        <sz val="9"/>
        <rFont val="Calibri"/>
        <family val="2"/>
        <charset val="238"/>
        <scheme val="minor"/>
      </rPr>
      <t xml:space="preserve">
- DN 160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 xml:space="preserve">- kovový
</t>
    </r>
  </si>
  <si>
    <t>AHU 01.203</t>
  </si>
  <si>
    <t>AHU 01.204</t>
  </si>
  <si>
    <t>AHU 01.205</t>
  </si>
  <si>
    <t>AHU 01.206</t>
  </si>
  <si>
    <r>
      <t>Talířový ventil, odvodní</t>
    </r>
    <r>
      <rPr>
        <sz val="9"/>
        <rFont val="Calibri"/>
        <family val="2"/>
        <charset val="238"/>
        <scheme val="minor"/>
      </rPr>
      <t xml:space="preserve">
- DN 125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 xml:space="preserve">- kovový
</t>
    </r>
  </si>
  <si>
    <r>
      <t>Čtyřhranná mřížka na potrubí, přívodní</t>
    </r>
    <r>
      <rPr>
        <sz val="9"/>
        <rFont val="Calibri"/>
        <family val="2"/>
        <charset val="238"/>
        <scheme val="minor"/>
      </rPr>
      <t xml:space="preserve">
- 600 x 150 mm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 xml:space="preserve">- kovová, včetně regulace R1
</t>
    </r>
  </si>
  <si>
    <r>
      <t>Čtyřhranná mřížka na potrubí, přívodní</t>
    </r>
    <r>
      <rPr>
        <sz val="9"/>
        <rFont val="Calibri"/>
        <family val="2"/>
        <charset val="238"/>
        <scheme val="minor"/>
      </rPr>
      <t xml:space="preserve">
- 500 x 150 mm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 xml:space="preserve">- kovová, včetně regulace R1
</t>
    </r>
  </si>
  <si>
    <r>
      <t>Čtyřhranná mřížka na potrubí, přívodní</t>
    </r>
    <r>
      <rPr>
        <sz val="9"/>
        <rFont val="Calibri"/>
        <family val="2"/>
        <charset val="238"/>
        <scheme val="minor"/>
      </rPr>
      <t xml:space="preserve">
- 225 x 75 mm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 xml:space="preserve">- kovová, včetně regulace R1
</t>
    </r>
  </si>
  <si>
    <r>
      <t>Čtyřhranná mřížka na potrubí, přívodní</t>
    </r>
    <r>
      <rPr>
        <sz val="9"/>
        <rFont val="Calibri"/>
        <family val="2"/>
        <charset val="238"/>
        <scheme val="minor"/>
      </rPr>
      <t xml:space="preserve">
- 625 x 75 mm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 xml:space="preserve">- kovová, včetně regulace R1
</t>
    </r>
  </si>
  <si>
    <t>AHU 01.252</t>
  </si>
  <si>
    <t>AHU 01.253</t>
  </si>
  <si>
    <t>AHU 01.254</t>
  </si>
  <si>
    <r>
      <t>Čtyřhranná mřížka na potrubí, odvodní</t>
    </r>
    <r>
      <rPr>
        <sz val="9"/>
        <rFont val="Calibri"/>
        <family val="2"/>
        <charset val="238"/>
        <scheme val="minor"/>
      </rPr>
      <t xml:space="preserve">
- 425 x 75 mm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 xml:space="preserve">- kovová, včetně regulace R1
</t>
    </r>
  </si>
  <si>
    <t>AHU 01.255</t>
  </si>
  <si>
    <r>
      <t>Čtyřhranná mřížka na potrubí, odvodní</t>
    </r>
    <r>
      <rPr>
        <sz val="9"/>
        <rFont val="Calibri"/>
        <family val="2"/>
        <charset val="238"/>
        <scheme val="minor"/>
      </rPr>
      <t xml:space="preserve">
- 225 x 75 mm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 xml:space="preserve">- kovová, včetně regulace R1
</t>
    </r>
  </si>
  <si>
    <t>AHU 01.256</t>
  </si>
  <si>
    <t>AHU 01.257</t>
  </si>
  <si>
    <r>
      <t>Čtyřhranná mřížka na potrubí, odvodní</t>
    </r>
    <r>
      <rPr>
        <sz val="9"/>
        <rFont val="Calibri"/>
        <family val="2"/>
        <charset val="238"/>
        <scheme val="minor"/>
      </rPr>
      <t xml:space="preserve">
- 200 x 150 mm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 xml:space="preserve">- kovová, včetně regulace R1
</t>
    </r>
  </si>
  <si>
    <t>AHU 01.258</t>
  </si>
  <si>
    <r>
      <t>Čtyřhranná mřížka na potrubí, odvodní</t>
    </r>
    <r>
      <rPr>
        <sz val="9"/>
        <rFont val="Calibri"/>
        <family val="2"/>
        <charset val="238"/>
        <scheme val="minor"/>
      </rPr>
      <t xml:space="preserve">
- 300 x 150 mm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 xml:space="preserve">- kovová, včetně regulace R1
</t>
    </r>
  </si>
  <si>
    <t>AHU 01.259</t>
  </si>
  <si>
    <r>
      <t>Čtyřhranná mřížka na potrubí, odvodní</t>
    </r>
    <r>
      <rPr>
        <sz val="9"/>
        <rFont val="Calibri"/>
        <family val="2"/>
        <charset val="238"/>
        <scheme val="minor"/>
      </rPr>
      <t xml:space="preserve">
- 325 x 75 mm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 xml:space="preserve">- kovová, včetně regulace R1
</t>
    </r>
  </si>
  <si>
    <r>
      <t>Protidešťová žaluzie</t>
    </r>
    <r>
      <rPr>
        <sz val="9"/>
        <rFont val="Calibri"/>
        <family val="2"/>
        <charset val="238"/>
        <scheme val="minor"/>
      </rPr>
      <t xml:space="preserve">
- 1500 x 1500 mm
- v provedení do potrubí
- včetně pletiva proti vletu ptactva 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 xml:space="preserve">
</t>
    </r>
  </si>
  <si>
    <r>
      <t>Protidešťová žaluzie</t>
    </r>
    <r>
      <rPr>
        <sz val="9"/>
        <rFont val="Calibri"/>
        <family val="2"/>
        <charset val="238"/>
        <scheme val="minor"/>
      </rPr>
      <t xml:space="preserve">
- 1300 x 1100 mm
- v provedení do potrubí
- včetně pletiva proti vletu ptactva 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 xml:space="preserve">
</t>
    </r>
  </si>
  <si>
    <t>AHU 01.702</t>
  </si>
  <si>
    <t>AHU 01.703</t>
  </si>
  <si>
    <t>AHU 01.704</t>
  </si>
  <si>
    <t>AHU 01.705</t>
  </si>
  <si>
    <t>AHU 01.706</t>
  </si>
  <si>
    <t>AHU 01.707</t>
  </si>
  <si>
    <t>AHU 01.708</t>
  </si>
  <si>
    <t>Větrání bufetu a zázemí</t>
  </si>
  <si>
    <r>
      <rPr>
        <b/>
        <sz val="9"/>
        <rFont val="Calibri"/>
        <family val="2"/>
        <charset val="238"/>
        <scheme val="minor"/>
      </rPr>
      <t xml:space="preserve">Kruhový tlumič hluku </t>
    </r>
    <r>
      <rPr>
        <sz val="9"/>
        <rFont val="Calibri"/>
        <family val="2"/>
        <charset val="238"/>
        <scheme val="minor"/>
      </rPr>
      <t xml:space="preserve">
- DN 280, délka 1000 mm
</t>
    </r>
  </si>
  <si>
    <r>
      <t xml:space="preserve">Stěnová mřížka, čtyřhranná, přívodní
</t>
    </r>
    <r>
      <rPr>
        <sz val="9"/>
        <rFont val="Calibri"/>
        <family val="2"/>
        <charset val="238"/>
        <scheme val="minor"/>
      </rPr>
      <t xml:space="preserve">- 500 x 150 mm
- průtok vzduchu 350 m3/hod
</t>
    </r>
  </si>
  <si>
    <r>
      <t xml:space="preserve">Kruhové potrubí SPIRO z pozinkovaného plechu
</t>
    </r>
    <r>
      <rPr>
        <sz val="9"/>
        <rFont val="Calibri"/>
        <family val="2"/>
        <charset val="238"/>
        <scheme val="minor"/>
      </rPr>
      <t>- DN 280
- běžné provedení, třída těsnosti A(I. A II.), 30% tvarovek</t>
    </r>
  </si>
  <si>
    <t>AHU 03.</t>
  </si>
  <si>
    <t>Větrání stávající tělocvičny</t>
  </si>
  <si>
    <t>AHU 03.001</t>
  </si>
  <si>
    <t>AHU 03.001a</t>
  </si>
  <si>
    <t>AHU 03.001b</t>
  </si>
  <si>
    <t>AHU 03.001c</t>
  </si>
  <si>
    <t>AHU 03.001d</t>
  </si>
  <si>
    <t>AHU 03.051</t>
  </si>
  <si>
    <t>AHU 03.052</t>
  </si>
  <si>
    <t>AHU 03.201</t>
  </si>
  <si>
    <r>
      <t xml:space="preserve">Dýza, přívodní
</t>
    </r>
    <r>
      <rPr>
        <sz val="9"/>
        <rFont val="Calibri"/>
        <family val="2"/>
        <charset val="238"/>
        <scheme val="minor"/>
      </rPr>
      <t xml:space="preserve">- DN 250
- průtok vzduchu 580 m3/hod
</t>
    </r>
  </si>
  <si>
    <t>AHU 03.251</t>
  </si>
  <si>
    <r>
      <t>Čtyřhranná mřížka na potrubí, odvodní</t>
    </r>
    <r>
      <rPr>
        <sz val="9"/>
        <rFont val="Calibri"/>
        <family val="2"/>
        <charset val="238"/>
        <scheme val="minor"/>
      </rPr>
      <t xml:space="preserve">
- 500 x 500 mm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 xml:space="preserve">- kovová, včetně regulace R1
</t>
    </r>
  </si>
  <si>
    <t>AHU 03.701</t>
  </si>
  <si>
    <t>AHU 03.801</t>
  </si>
  <si>
    <t>AHU 03.802</t>
  </si>
  <si>
    <t>AHU 03.901</t>
  </si>
  <si>
    <t>AHU 03.951</t>
  </si>
  <si>
    <t>AHU 03.952</t>
  </si>
  <si>
    <t>AHU 03.953</t>
  </si>
  <si>
    <t>Větrání stávajícího hygienického zázemí</t>
  </si>
  <si>
    <r>
      <t xml:space="preserve">Ventilátor do potrubí
</t>
    </r>
    <r>
      <rPr>
        <sz val="9"/>
        <rFont val="Calibri"/>
        <family val="2"/>
        <charset val="238"/>
        <scheme val="minor"/>
      </rPr>
      <t>- vzduchový výkon 340 m</t>
    </r>
    <r>
      <rPr>
        <vertAlign val="superscript"/>
        <sz val="9"/>
        <rFont val="Calibri"/>
        <family val="2"/>
        <charset val="238"/>
        <scheme val="minor"/>
      </rPr>
      <t>3</t>
    </r>
    <r>
      <rPr>
        <sz val="9"/>
        <rFont val="Calibri"/>
        <family val="2"/>
        <charset val="238"/>
        <scheme val="minor"/>
      </rPr>
      <t xml:space="preserve">/hod
- externí tlak na ventilátoru 100 Pa
- ventilátor s EC motorem; 0,08 kW; 0,7 A; 230 V 
- včetně rychloupínacích spon
</t>
    </r>
  </si>
  <si>
    <r>
      <rPr>
        <b/>
        <sz val="9"/>
        <rFont val="Calibri"/>
        <family val="2"/>
        <charset val="238"/>
        <scheme val="minor"/>
      </rPr>
      <t xml:space="preserve">Kruhový tlumič hluku </t>
    </r>
    <r>
      <rPr>
        <sz val="9"/>
        <rFont val="Calibri"/>
        <family val="2"/>
        <charset val="238"/>
        <scheme val="minor"/>
      </rPr>
      <t xml:space="preserve">
- DN 125, délka 600 mm
</t>
    </r>
  </si>
  <si>
    <r>
      <t xml:space="preserve">Zpětná klapka do potrubí, kruhová
</t>
    </r>
    <r>
      <rPr>
        <sz val="9"/>
        <rFont val="Calibri"/>
        <family val="2"/>
        <charset val="238"/>
        <scheme val="minor"/>
      </rPr>
      <t>- DN 125
- pozinkovaná, do potrubí</t>
    </r>
    <r>
      <rPr>
        <b/>
        <sz val="9"/>
        <rFont val="Calibri"/>
        <family val="2"/>
        <charset val="238"/>
        <scheme val="minor"/>
      </rPr>
      <t xml:space="preserve">
</t>
    </r>
  </si>
  <si>
    <t>EF 01.252</t>
  </si>
  <si>
    <r>
      <t>Talířový ventil, odvodní</t>
    </r>
    <r>
      <rPr>
        <sz val="9"/>
        <rFont val="Calibri"/>
        <family val="2"/>
        <charset val="238"/>
        <scheme val="minor"/>
      </rPr>
      <t xml:space="preserve">
- DN 160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 xml:space="preserve">- kovový
</t>
    </r>
  </si>
  <si>
    <r>
      <t>Protidešťová žaluzie</t>
    </r>
    <r>
      <rPr>
        <sz val="9"/>
        <rFont val="Calibri"/>
        <family val="2"/>
        <charset val="238"/>
        <scheme val="minor"/>
      </rPr>
      <t xml:space="preserve">
- 250 x 250 mm
- v provedení do zdi, včetně pozedního rámu
- včetně pletiva proti vletu ptactva 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 xml:space="preserve">
</t>
    </r>
  </si>
  <si>
    <t>EF 01.701</t>
  </si>
  <si>
    <t>EF 01.702</t>
  </si>
  <si>
    <t>Prostup obvodovou stěnou, vč. hydroizolace/oplechování a zapravení -  dodávka profese STAVBA</t>
  </si>
  <si>
    <t>Větrání kotelny</t>
  </si>
  <si>
    <r>
      <t xml:space="preserve">Potrubní elektrický ohřívač
</t>
    </r>
    <r>
      <rPr>
        <sz val="9"/>
        <rFont val="Calibri"/>
        <family val="2"/>
        <charset val="238"/>
        <scheme val="minor"/>
      </rPr>
      <t xml:space="preserve">- max. topný výkon 9 kW
- 9,0 kW; 13,0 A; 400 V 
</t>
    </r>
  </si>
  <si>
    <t>SF 01.003</t>
  </si>
  <si>
    <r>
      <t xml:space="preserve">Regulační klapka do potrubí, kruhová
</t>
    </r>
    <r>
      <rPr>
        <sz val="9"/>
        <rFont val="Calibri"/>
        <family val="2"/>
        <charset val="238"/>
        <scheme val="minor"/>
      </rPr>
      <t>- DN 250
- včetně servopohonu</t>
    </r>
    <r>
      <rPr>
        <b/>
        <sz val="9"/>
        <rFont val="Calibri"/>
        <family val="2"/>
        <charset val="238"/>
        <scheme val="minor"/>
      </rPr>
      <t xml:space="preserve">
</t>
    </r>
  </si>
  <si>
    <t>SF 01.251</t>
  </si>
  <si>
    <r>
      <t xml:space="preserve">Krycí mřížka do potrubí
</t>
    </r>
    <r>
      <rPr>
        <sz val="9"/>
        <rFont val="Calibri"/>
        <family val="2"/>
        <charset val="238"/>
        <scheme val="minor"/>
      </rPr>
      <t>- DN 250
- včetně pletiva</t>
    </r>
  </si>
  <si>
    <t>SF 01.502</t>
  </si>
  <si>
    <r>
      <t>Výfukový element, kruhový</t>
    </r>
    <r>
      <rPr>
        <sz val="9"/>
        <rFont val="Calibri"/>
        <family val="2"/>
        <charset val="238"/>
        <scheme val="minor"/>
      </rPr>
      <t xml:space="preserve">
- sešikmený
- DN 250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 xml:space="preserve">
</t>
    </r>
  </si>
  <si>
    <t>SF 01.801</t>
  </si>
  <si>
    <t>SF 01.802</t>
  </si>
  <si>
    <t>Vzduchotechnika</t>
  </si>
  <si>
    <t xml:space="preserve">VZDUCHOTECHNIKA </t>
  </si>
  <si>
    <r>
      <t xml:space="preserve">Venkovní kondenzační jednotka </t>
    </r>
    <r>
      <rPr>
        <sz val="9"/>
        <rFont val="Calibri"/>
        <family val="2"/>
        <charset val="238"/>
        <scheme val="minor"/>
      </rPr>
      <t xml:space="preserve">
- Qc = 44,8 kW, P = 10,9 kW, chladivo R410a, I = 17,8 A, U = 400V/50Hz
- rozměrové a hmotnostní parametry dle výkresové části a tabulky zařízení
- váha jednotky 240 kg</t>
    </r>
    <r>
      <rPr>
        <b/>
        <sz val="9"/>
        <rFont val="Calibri"/>
        <family val="2"/>
        <charset val="238"/>
        <scheme val="minor"/>
      </rPr>
      <t xml:space="preserve">
</t>
    </r>
  </si>
  <si>
    <t>Řídící box (MODBUS + MOV)+ EX</t>
  </si>
  <si>
    <r>
      <rPr>
        <b/>
        <sz val="9"/>
        <rFont val="Calibri"/>
        <family val="2"/>
        <charset val="238"/>
        <scheme val="minor"/>
      </rPr>
      <t>Expanzní ventil (6-58 kW)</t>
    </r>
    <r>
      <rPr>
        <sz val="9"/>
        <rFont val="Calibri"/>
        <family val="2"/>
        <charset val="238"/>
        <scheme val="minor"/>
      </rPr>
      <t xml:space="preserve">
</t>
    </r>
  </si>
  <si>
    <t>Kabel pro expanzní ventil - délka 3m</t>
  </si>
  <si>
    <r>
      <rPr>
        <b/>
        <sz val="9"/>
        <rFont val="Calibri"/>
        <family val="2"/>
        <charset val="238"/>
        <scheme val="minor"/>
      </rPr>
      <t>Modul omezení výkonu</t>
    </r>
    <r>
      <rPr>
        <sz val="9"/>
        <rFont val="Calibri"/>
        <family val="2"/>
        <charset val="238"/>
        <scheme val="minor"/>
      </rPr>
      <t xml:space="preserve">
</t>
    </r>
  </si>
  <si>
    <t>Zdroj chladu pro AHU 02</t>
  </si>
  <si>
    <r>
      <t xml:space="preserve">Venkovní kondenzační jednotka </t>
    </r>
    <r>
      <rPr>
        <sz val="9"/>
        <rFont val="Calibri"/>
        <family val="2"/>
        <charset val="238"/>
        <scheme val="minor"/>
      </rPr>
      <t xml:space="preserve">
- Qc = 3,4 kW, P = 0,98 kW, chladivo R32, I = 4,4 A, U = 230 V
- rozměrové a hmotnostní parametry dle výkresové části a tabulky zařízení
- váha jednotky 40 kg</t>
    </r>
    <r>
      <rPr>
        <b/>
        <sz val="9"/>
        <rFont val="Calibri"/>
        <family val="2"/>
        <charset val="238"/>
        <scheme val="minor"/>
      </rPr>
      <t xml:space="preserve">
</t>
    </r>
  </si>
  <si>
    <t>ACC 02.001a</t>
  </si>
  <si>
    <t>ACC 02.001d</t>
  </si>
  <si>
    <t>Zdroj chladu pro AHU 03</t>
  </si>
  <si>
    <r>
      <t xml:space="preserve">Venkovní kondenzační jednotka </t>
    </r>
    <r>
      <rPr>
        <sz val="9"/>
        <rFont val="Calibri"/>
        <family val="2"/>
        <charset val="238"/>
        <scheme val="minor"/>
      </rPr>
      <t xml:space="preserve">
- Qc = 8,0 kW, P = 2,45 kW, chladivo R32, I = 10,9 A, U = 230 V
- rozměrové a hmotnostní parametry dle výkresové části a tabulky zařízení
- váha jednotky 65 kg</t>
    </r>
    <r>
      <rPr>
        <b/>
        <sz val="9"/>
        <rFont val="Calibri"/>
        <family val="2"/>
        <charset val="238"/>
        <scheme val="minor"/>
      </rPr>
      <t xml:space="preserve">
</t>
    </r>
  </si>
  <si>
    <t>ACC 03.001a</t>
  </si>
  <si>
    <t>ACC 03.001d</t>
  </si>
  <si>
    <t>a) součásti prací jsou veškeré zkoušky, potřebná měření, inspekce, uvedení zařízení do provozu, zaškolení obsluhy, provozní řády, manuály a revize. Za komplexní vyzkoušení se považuje bezporuchový provoz po dobu minimálně 96 hod.</t>
  </si>
  <si>
    <t>b) v rozsahu prací zhotovitele jsou rovněž jakékoliv prvky, zařízení, práce a pomocné materiály, neuvedené v tomto soupisu výkonů, které jsou ale nezbytně nutné k dodání, instalaci, dokončení a provozování díla (např. požární ucpávky, štítky pro řádné a trvalé značení komponent, zařízení a potrubní  závěsy, nátěry, pomocné konstrukce, montážní materiály, materiály a práce nezbytné z důvodu koordinace s ostatními profesemi, speciální nářadí a nástroje, speciální opatření při provádění prací, první náplně atd.) které je provedeno řádně a je plně funkční a je v souladu se zákony a předpisy platnými v České republice.)</t>
  </si>
  <si>
    <r>
      <t xml:space="preserve">Vzduchotechnická jednotka: Průtok vzduchu P/O: 16 150/16 150 m3/h, 
Externí tlak: 400 / 400 Pa
</t>
    </r>
    <r>
      <rPr>
        <sz val="9"/>
        <rFont val="Calibri"/>
        <family val="2"/>
        <charset val="238"/>
        <scheme val="minor"/>
      </rPr>
      <t>- venkovní, horizontální provedení</t>
    </r>
    <r>
      <rPr>
        <b/>
        <sz val="9"/>
        <rFont val="Calibri"/>
        <family val="2"/>
        <charset val="238"/>
        <scheme val="minor"/>
      </rPr>
      <t xml:space="preserve">
Přívodní část:
</t>
    </r>
    <r>
      <rPr>
        <sz val="9"/>
        <rFont val="Calibri"/>
        <family val="2"/>
        <charset val="238"/>
        <scheme val="minor"/>
      </rPr>
      <t>- uzavírací klapka, filtr F7, rotační rekuperátor s ventilátor s AC motorem, vodní ohřívač (41,1 kW, 60/40°C), přímý výparník (42,2 kW, chladivo R410A);</t>
    </r>
    <r>
      <rPr>
        <b/>
        <sz val="9"/>
        <rFont val="Calibri"/>
        <family val="2"/>
        <charset val="238"/>
        <scheme val="minor"/>
      </rPr>
      <t xml:space="preserve">
Odvodní část:
</t>
    </r>
    <r>
      <rPr>
        <sz val="9"/>
        <rFont val="Calibri"/>
        <family val="2"/>
        <charset val="238"/>
        <scheme val="minor"/>
      </rPr>
      <t xml:space="preserve">- pružná manžeta, filtr M5, ventilátor s AC motorem, rotační rekuperátor, uzavírací klapka
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>Transport jednotky na střechu objektu v celku jeřábem.
Jednotka z výroby bez vystrojení - kompletní dodávka MaR.
Celková hmotnost 2500 kg.
Zařízení v souladu s Nařízením komise EU č. 1253-2014 Ecodesign.</t>
    </r>
    <r>
      <rPr>
        <b/>
        <sz val="9"/>
        <rFont val="Calibri"/>
        <family val="2"/>
        <charset val="238"/>
        <scheme val="minor"/>
      </rPr>
      <t xml:space="preserve">
</t>
    </r>
  </si>
  <si>
    <t>Ing. Barbora Rolincová</t>
  </si>
  <si>
    <t>AHU 01.053</t>
  </si>
  <si>
    <r>
      <rPr>
        <b/>
        <sz val="9"/>
        <rFont val="Calibri"/>
        <family val="2"/>
        <charset val="238"/>
        <scheme val="minor"/>
      </rPr>
      <t>Kulisový tlumič hluku čtyřhranný</t>
    </r>
    <r>
      <rPr>
        <sz val="9"/>
        <rFont val="Calibri"/>
        <family val="2"/>
        <charset val="238"/>
        <scheme val="minor"/>
      </rPr>
      <t xml:space="preserve">
- 1400x1100 mm, délka 1000 mm
- 5 tlumící vložky o šířce 200 mm, vzálenost mezi vložkami 80 mm
</t>
    </r>
  </si>
  <si>
    <r>
      <rPr>
        <b/>
        <sz val="9"/>
        <rFont val="Calibri"/>
        <family val="2"/>
        <charset val="238"/>
        <scheme val="minor"/>
      </rPr>
      <t>Kulisový tlumič hluku čtyřhranný</t>
    </r>
    <r>
      <rPr>
        <sz val="9"/>
        <rFont val="Calibri"/>
        <family val="2"/>
        <charset val="238"/>
        <scheme val="minor"/>
      </rPr>
      <t xml:space="preserve">
- 1400x560 mm, délka 1000 mm
- 4 tlumící vložky o šířce 200 mm, vzálenost mezi vložkami 150 mm
</t>
    </r>
  </si>
  <si>
    <t>AHU 01.054</t>
  </si>
  <si>
    <r>
      <rPr>
        <b/>
        <sz val="9"/>
        <rFont val="Calibri"/>
        <family val="2"/>
        <charset val="238"/>
        <scheme val="minor"/>
      </rPr>
      <t>Kulisový tlumič hluku čtyřhranný</t>
    </r>
    <r>
      <rPr>
        <sz val="9"/>
        <rFont val="Calibri"/>
        <family val="2"/>
        <charset val="238"/>
        <scheme val="minor"/>
      </rPr>
      <t xml:space="preserve">
- 1400x630 mm, délka 1000 mm
- 9 tlumících vložek o šířce 100 mm, vzálenost mezi vložkami 56 mm
</t>
    </r>
  </si>
  <si>
    <t>AHU 01.055</t>
  </si>
  <si>
    <r>
      <rPr>
        <b/>
        <sz val="9"/>
        <rFont val="Calibri"/>
        <family val="2"/>
        <charset val="238"/>
        <scheme val="minor"/>
      </rPr>
      <t>Kulisový tlumič hluku čtyřhranný</t>
    </r>
    <r>
      <rPr>
        <sz val="9"/>
        <rFont val="Calibri"/>
        <family val="2"/>
        <charset val="238"/>
        <scheme val="minor"/>
      </rPr>
      <t xml:space="preserve">
- 710x400 mm, délka 1000 mm
- 4 tlumící vložky o šířce 100 mm, vzálenost mezi vložkami 78 mm
</t>
    </r>
  </si>
  <si>
    <t>AHU 01.056</t>
  </si>
  <si>
    <r>
      <rPr>
        <b/>
        <sz val="9"/>
        <rFont val="Calibri"/>
        <family val="2"/>
        <charset val="238"/>
        <scheme val="minor"/>
      </rPr>
      <t xml:space="preserve">Kruhový tlumič hluku </t>
    </r>
    <r>
      <rPr>
        <sz val="9"/>
        <rFont val="Calibri"/>
        <family val="2"/>
        <charset val="238"/>
        <scheme val="minor"/>
      </rPr>
      <t xml:space="preserve">
- DN 280, délka 1500 mm</t>
    </r>
  </si>
  <si>
    <r>
      <t xml:space="preserve">Variabilní regulátor průtoku vzduchu
</t>
    </r>
    <r>
      <rPr>
        <sz val="9"/>
        <rFont val="Calibri"/>
        <family val="2"/>
        <charset val="238"/>
        <scheme val="minor"/>
      </rPr>
      <t xml:space="preserve">- DN 250
- pozice č. VAV.01.01, VAV.01.51
</t>
    </r>
  </si>
  <si>
    <r>
      <t xml:space="preserve">Variabilní regulátor průtoku vzduchu
</t>
    </r>
    <r>
      <rPr>
        <sz val="9"/>
        <rFont val="Calibri"/>
        <family val="2"/>
        <charset val="238"/>
        <scheme val="minor"/>
      </rPr>
      <t xml:space="preserve">- DN 400
- pozice č. VAV.01.02, VAV.01.52
</t>
    </r>
  </si>
  <si>
    <r>
      <t xml:space="preserve">Variabilní regulátor průtoku vzduchu
</t>
    </r>
    <r>
      <rPr>
        <sz val="9"/>
        <rFont val="Calibri"/>
        <family val="2"/>
        <charset val="238"/>
        <scheme val="minor"/>
      </rPr>
      <t xml:space="preserve">- 900 x 400 mm
- pozice č. VAV.01.03, VAV.01.53
</t>
    </r>
  </si>
  <si>
    <r>
      <t xml:space="preserve">Regulační klapka do potrubí, kruhová
</t>
    </r>
    <r>
      <rPr>
        <sz val="9"/>
        <rFont val="Calibri"/>
        <family val="2"/>
        <charset val="238"/>
        <scheme val="minor"/>
      </rPr>
      <t>- DN 150
- jednolistá</t>
    </r>
    <r>
      <rPr>
        <b/>
        <sz val="9"/>
        <rFont val="Calibri"/>
        <family val="2"/>
        <charset val="238"/>
        <scheme val="minor"/>
      </rPr>
      <t>,</t>
    </r>
    <r>
      <rPr>
        <sz val="9"/>
        <rFont val="Calibri"/>
        <family val="2"/>
        <charset val="238"/>
        <scheme val="minor"/>
      </rPr>
      <t xml:space="preserve"> pozinkovaná, ruční ovládání</t>
    </r>
    <r>
      <rPr>
        <b/>
        <sz val="9"/>
        <rFont val="Calibri"/>
        <family val="2"/>
        <charset val="238"/>
        <scheme val="minor"/>
      </rPr>
      <t xml:space="preserve">
</t>
    </r>
  </si>
  <si>
    <r>
      <t>Čtyřhranná mřížka na potrubí, přívodní</t>
    </r>
    <r>
      <rPr>
        <sz val="9"/>
        <rFont val="Calibri"/>
        <family val="2"/>
        <charset val="238"/>
        <scheme val="minor"/>
      </rPr>
      <t xml:space="preserve">
- 525 x 75 mm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 xml:space="preserve">- kovová, včetně regulace R1
</t>
    </r>
  </si>
  <si>
    <t>AHU 01.207</t>
  </si>
  <si>
    <r>
      <t>Čtyřhranná mřížka na potrubí, odvodní</t>
    </r>
    <r>
      <rPr>
        <sz val="9"/>
        <rFont val="Calibri"/>
        <family val="2"/>
        <charset val="238"/>
        <scheme val="minor"/>
      </rPr>
      <t xml:space="preserve">
- 825 x 125 mm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 xml:space="preserve">- kovová, včetně regulace R1
</t>
    </r>
  </si>
  <si>
    <r>
      <t>Čtyřhranná mřížka na potrubí, odvodní</t>
    </r>
    <r>
      <rPr>
        <sz val="9"/>
        <rFont val="Calibri"/>
        <family val="2"/>
        <charset val="238"/>
        <scheme val="minor"/>
      </rPr>
      <t xml:space="preserve">
- 800 x 100 mm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 xml:space="preserve">- kovová, včetně regulace R1
</t>
    </r>
  </si>
  <si>
    <r>
      <t>Čtyřhranná mřížka na potrubí, odvodní</t>
    </r>
    <r>
      <rPr>
        <sz val="9"/>
        <rFont val="Calibri"/>
        <family val="2"/>
        <charset val="238"/>
        <scheme val="minor"/>
      </rPr>
      <t xml:space="preserve">
- 625 x 75 mm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 xml:space="preserve">- kovová, včetně regulace R1
</t>
    </r>
  </si>
  <si>
    <r>
      <t>Čtyřhranná mřížka na potrubí, odvodní</t>
    </r>
    <r>
      <rPr>
        <sz val="9"/>
        <rFont val="Calibri"/>
        <family val="2"/>
        <charset val="238"/>
        <scheme val="minor"/>
      </rPr>
      <t xml:space="preserve">
- 825 x 75 mm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 xml:space="preserve">- kovová, včetně regulace R1
</t>
    </r>
  </si>
  <si>
    <r>
      <t>Čtyřhranná mřížka na potrubí, odvodní</t>
    </r>
    <r>
      <rPr>
        <sz val="9"/>
        <rFont val="Calibri"/>
        <family val="2"/>
        <charset val="238"/>
        <scheme val="minor"/>
      </rPr>
      <t xml:space="preserve">
- 500 x 450 mm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 xml:space="preserve">- kovová, včetně regulace R1
</t>
    </r>
  </si>
  <si>
    <t>AHU 01.401</t>
  </si>
  <si>
    <r>
      <t xml:space="preserve">Požární ucpávka
</t>
    </r>
    <r>
      <rPr>
        <sz val="9"/>
        <rFont val="Calibri"/>
        <family val="2"/>
        <charset val="238"/>
        <scheme val="minor"/>
      </rPr>
      <t>- potrubí DN 125</t>
    </r>
  </si>
  <si>
    <r>
      <t xml:space="preserve">Kruhové potrubí SPIRO z pozinkovaného plechu
</t>
    </r>
    <r>
      <rPr>
        <sz val="9"/>
        <rFont val="Calibri"/>
        <family val="2"/>
        <charset val="238"/>
        <scheme val="minor"/>
      </rPr>
      <t>-  DN 125
- běžné provedení, třída těsnosti A(I. A II.), 30% tvarovek</t>
    </r>
  </si>
  <si>
    <r>
      <t xml:space="preserve">Kruhové potrubí SPIRO z pozinkovaného plechu
</t>
    </r>
    <r>
      <rPr>
        <sz val="9"/>
        <rFont val="Calibri"/>
        <family val="2"/>
        <charset val="238"/>
        <scheme val="minor"/>
      </rPr>
      <t>-  DN 160
- běžné provedení, třída těsnosti A(I. A II.), 30% tvarovek</t>
    </r>
  </si>
  <si>
    <r>
      <t xml:space="preserve">Kruhové potrubí SPIRO z pozinkovaného plechu
</t>
    </r>
    <r>
      <rPr>
        <sz val="9"/>
        <rFont val="Calibri"/>
        <family val="2"/>
        <charset val="238"/>
        <scheme val="minor"/>
      </rPr>
      <t>-  DN 200
- běžné provedení, třída těsnosti A(I. A II.), 30% tvarovek</t>
    </r>
  </si>
  <si>
    <r>
      <t xml:space="preserve">Kruhové potrubí SPIRO z pozinkovaného plechu
</t>
    </r>
    <r>
      <rPr>
        <sz val="9"/>
        <rFont val="Calibri"/>
        <family val="2"/>
        <charset val="238"/>
        <scheme val="minor"/>
      </rPr>
      <t>-  DN 250
- běžné provedení, třída těsnosti A(I. A II.), 30% tvarovek</t>
    </r>
  </si>
  <si>
    <r>
      <t xml:space="preserve">Kruhové potrubí SPIRO z pozinkovaného plechu
</t>
    </r>
    <r>
      <rPr>
        <sz val="9"/>
        <rFont val="Calibri"/>
        <family val="2"/>
        <charset val="238"/>
        <scheme val="minor"/>
      </rPr>
      <t>-  DN 280
- běžné provedení, třída těsnosti A(I. A II.), 30% tvarovek</t>
    </r>
  </si>
  <si>
    <r>
      <t xml:space="preserve">Kruhové potrubí SPIRO z pozinkovaného plechu
</t>
    </r>
    <r>
      <rPr>
        <sz val="9"/>
        <rFont val="Calibri"/>
        <family val="2"/>
        <charset val="238"/>
        <scheme val="minor"/>
      </rPr>
      <t>-  DN 315
- běžné provedení, třída těsnosti A(I. A II.), 30% tvarovek</t>
    </r>
  </si>
  <si>
    <r>
      <t xml:space="preserve">Kruhové potrubí SPIRO z pozinkovaného plechu
</t>
    </r>
    <r>
      <rPr>
        <sz val="9"/>
        <rFont val="Calibri"/>
        <family val="2"/>
        <charset val="238"/>
        <scheme val="minor"/>
      </rPr>
      <t>-  DN 450
- běžné provedení, třída těsnosti A(I. A II.), 30% tvarovek</t>
    </r>
  </si>
  <si>
    <r>
      <t xml:space="preserve">Kruhové potrubí SPIRO z pozinkovaného plechu
</t>
    </r>
    <r>
      <rPr>
        <sz val="9"/>
        <rFont val="Calibri"/>
        <family val="2"/>
        <charset val="238"/>
        <scheme val="minor"/>
      </rPr>
      <t>-  DN 150
- běžné provedení, třída těsnosti A(I. A II.), 30% tvarovek</t>
    </r>
  </si>
  <si>
    <r>
      <t xml:space="preserve">Kruhové potrubí SPIRO z pozinkovaného plechu
</t>
    </r>
    <r>
      <rPr>
        <sz val="9"/>
        <rFont val="Calibri"/>
        <family val="2"/>
        <charset val="238"/>
        <scheme val="minor"/>
      </rPr>
      <t>-  DN 400
- běžné provedení, třída těsnosti A(I. A II.), 30% tvarovek</t>
    </r>
  </si>
  <si>
    <t>AHU 01.709</t>
  </si>
  <si>
    <t>AHU 01.710</t>
  </si>
  <si>
    <r>
      <t xml:space="preserve">Kruhové potrubí SPIRO z pozinkovaného plechu
</t>
    </r>
    <r>
      <rPr>
        <sz val="9"/>
        <rFont val="Calibri"/>
        <family val="2"/>
        <charset val="238"/>
        <scheme val="minor"/>
      </rPr>
      <t>-  DN 500
- běžné provedení, třída těsnosti A(I. A II.), 30% tvarovek</t>
    </r>
  </si>
  <si>
    <r>
      <t xml:space="preserve">Vzduchotechnická jednotka: Průtok vzduchu P/O: 700/700 m3/h, 
Externí tlak: 200 / 200 Pa
</t>
    </r>
    <r>
      <rPr>
        <sz val="9"/>
        <rFont val="Calibri"/>
        <family val="2"/>
        <charset val="238"/>
        <scheme val="minor"/>
      </rPr>
      <t>- venkovní, horizontální provedení</t>
    </r>
    <r>
      <rPr>
        <b/>
        <sz val="9"/>
        <rFont val="Calibri"/>
        <family val="2"/>
        <charset val="238"/>
        <scheme val="minor"/>
      </rPr>
      <t xml:space="preserve">
Přívodní část:
</t>
    </r>
    <r>
      <rPr>
        <sz val="9"/>
        <rFont val="Calibri"/>
        <family val="2"/>
        <charset val="238"/>
        <scheme val="minor"/>
      </rPr>
      <t>- uzavírací klapka, filtr F7, rotační rekuperátor s ventilátor s EC motorem, elektrický ohřívač (2,5 kW), přímý výparník (3,0 kW, chladivo R32);</t>
    </r>
    <r>
      <rPr>
        <b/>
        <sz val="9"/>
        <rFont val="Calibri"/>
        <family val="2"/>
        <charset val="238"/>
        <scheme val="minor"/>
      </rPr>
      <t xml:space="preserve">
Odvodní část:
</t>
    </r>
    <r>
      <rPr>
        <sz val="9"/>
        <rFont val="Calibri"/>
        <family val="2"/>
        <charset val="238"/>
        <scheme val="minor"/>
      </rPr>
      <t xml:space="preserve">- pružná manžeta, filtr M5, ventilátor s EC motorem, rotační rekuperátor, uzavírací klapka
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>Transport jednotky na střechu objektu v celku jeřábem.
Jednotka z výroby bez vystrojení - kompletní dodávka MaR.
Celková hmotnost 580 kg.
Zařízení v souladu s Nařízením komise EU č. 1253-2014 Ecodesign.</t>
    </r>
    <r>
      <rPr>
        <b/>
        <sz val="9"/>
        <rFont val="Calibri"/>
        <family val="2"/>
        <charset val="238"/>
        <scheme val="minor"/>
      </rPr>
      <t xml:space="preserve">
</t>
    </r>
  </si>
  <si>
    <r>
      <t xml:space="preserve">Stěnová mřížka, čtyřhranná, odvodní
</t>
    </r>
    <r>
      <rPr>
        <sz val="9"/>
        <rFont val="Calibri"/>
        <family val="2"/>
        <charset val="238"/>
        <scheme val="minor"/>
      </rPr>
      <t xml:space="preserve">- 400 x 100 mm
- průtok vzduchu 155 m3/hod
</t>
    </r>
  </si>
  <si>
    <t>AHU 02.253</t>
  </si>
  <si>
    <r>
      <t>Krycí mřížka, čtyřhranná na potrubí, odvodní</t>
    </r>
    <r>
      <rPr>
        <sz val="9"/>
        <rFont val="Calibri"/>
        <family val="2"/>
        <charset val="238"/>
        <scheme val="minor"/>
      </rPr>
      <t xml:space="preserve">
- 150 x 125 mm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 xml:space="preserve">
</t>
    </r>
  </si>
  <si>
    <r>
      <t xml:space="preserve">Vzduchotechnická jednotka: Průtok vzduchu P/O: 2 900/2 900 m3/h, 
Externí tlak: 300 / 300 Pa
</t>
    </r>
    <r>
      <rPr>
        <sz val="9"/>
        <rFont val="Calibri"/>
        <family val="2"/>
        <charset val="238"/>
        <scheme val="minor"/>
      </rPr>
      <t>- venkovní, horizontální provedení</t>
    </r>
    <r>
      <rPr>
        <b/>
        <sz val="9"/>
        <rFont val="Calibri"/>
        <family val="2"/>
        <charset val="238"/>
        <scheme val="minor"/>
      </rPr>
      <t xml:space="preserve">
Přívodní část:
</t>
    </r>
    <r>
      <rPr>
        <sz val="9"/>
        <rFont val="Calibri"/>
        <family val="2"/>
        <charset val="238"/>
        <scheme val="minor"/>
      </rPr>
      <t>- uzavírací klapka, filtr F7, rotační rekuperátor s ventilátor s EC motorem, elektrický ohřívač 7,5 kW, přímý výparník (7,6 kW, chladivo R32);</t>
    </r>
    <r>
      <rPr>
        <b/>
        <sz val="9"/>
        <rFont val="Calibri"/>
        <family val="2"/>
        <charset val="238"/>
        <scheme val="minor"/>
      </rPr>
      <t xml:space="preserve">
Odvodní část:
</t>
    </r>
    <r>
      <rPr>
        <sz val="9"/>
        <rFont val="Calibri"/>
        <family val="2"/>
        <charset val="238"/>
        <scheme val="minor"/>
      </rPr>
      <t xml:space="preserve">- pružná manžeta, filtr M5, ventilátor s EC motorem, rotační rekuperátor, uzavírací klapka
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>Transport jednotky na střechu objektu v celku jeřábem.
Jednotka z výroby bez vystrojení - kompletní dodávka MaR.
Celková hmotnost 750 kg.
Zařízení v souladu s Nařízením komise EU č. 1253-2014 Ecodesign.</t>
    </r>
    <r>
      <rPr>
        <b/>
        <sz val="9"/>
        <rFont val="Calibri"/>
        <family val="2"/>
        <charset val="238"/>
        <scheme val="minor"/>
      </rPr>
      <t xml:space="preserve">
</t>
    </r>
  </si>
  <si>
    <r>
      <rPr>
        <b/>
        <sz val="9"/>
        <rFont val="Calibri"/>
        <family val="2"/>
        <charset val="238"/>
        <scheme val="minor"/>
      </rPr>
      <t>Kulisový tlumič hluku čtyřhranný</t>
    </r>
    <r>
      <rPr>
        <sz val="9"/>
        <rFont val="Calibri"/>
        <family val="2"/>
        <charset val="238"/>
        <scheme val="minor"/>
      </rPr>
      <t xml:space="preserve">
- 1000 x 250 mm, délka 1000 mm
- 2 tlumící vložky o šířce 300 mm, vzálenost mezi vložkami 200 mm
</t>
    </r>
  </si>
  <si>
    <r>
      <rPr>
        <b/>
        <sz val="9"/>
        <rFont val="Calibri"/>
        <family val="2"/>
        <charset val="238"/>
        <scheme val="minor"/>
      </rPr>
      <t>Kulisový tlumič hluku čtyřhranný</t>
    </r>
    <r>
      <rPr>
        <sz val="9"/>
        <rFont val="Calibri"/>
        <family val="2"/>
        <charset val="238"/>
        <scheme val="minor"/>
      </rPr>
      <t xml:space="preserve">
- 1000 x 250 mm, délka 1000 mm
- 7 tlumících vložek o šířce 100 mm, vzálenost mezi vložkami 43 mm
</t>
    </r>
  </si>
  <si>
    <r>
      <t xml:space="preserve">Ventilátor do potrubí
</t>
    </r>
    <r>
      <rPr>
        <sz val="9"/>
        <rFont val="Calibri"/>
        <family val="2"/>
        <charset val="238"/>
        <scheme val="minor"/>
      </rPr>
      <t>- max. vzduchový výkon 1660 m</t>
    </r>
    <r>
      <rPr>
        <vertAlign val="superscript"/>
        <sz val="9"/>
        <rFont val="Calibri"/>
        <family val="2"/>
        <charset val="238"/>
        <scheme val="minor"/>
      </rPr>
      <t>3</t>
    </r>
    <r>
      <rPr>
        <sz val="9"/>
        <rFont val="Calibri"/>
        <family val="2"/>
        <charset val="238"/>
        <scheme val="minor"/>
      </rPr>
      <t xml:space="preserve">/hod
- externí tlak na ventilátoru 150-200 Pa
- ventilátor s EC motorem; 0,17 kW; 1,3 A; 230 V 
- včetně rychloupínacích spon
- ventilátor spínán dle provozních režimu
</t>
    </r>
  </si>
  <si>
    <r>
      <t xml:space="preserve">Filtrační komora do potrubí
</t>
    </r>
    <r>
      <rPr>
        <sz val="9"/>
        <rFont val="Calibri"/>
        <family val="2"/>
        <charset val="238"/>
        <scheme val="minor"/>
      </rPr>
      <t xml:space="preserve">- připojení na potrubí DN 250
</t>
    </r>
  </si>
  <si>
    <r>
      <t>Čtyřhranná mřížka na potrubí, přívodní</t>
    </r>
    <r>
      <rPr>
        <sz val="9"/>
        <rFont val="Calibri"/>
        <family val="2"/>
        <charset val="238"/>
        <scheme val="minor"/>
      </rPr>
      <t xml:space="preserve">
- 500 x 200 mm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 xml:space="preserve">- kovová, včetně regulace R1
</t>
    </r>
  </si>
  <si>
    <r>
      <t>Sací element, čtyřhranný, sešikmený</t>
    </r>
    <r>
      <rPr>
        <sz val="9"/>
        <rFont val="Calibri"/>
        <family val="2"/>
        <charset val="238"/>
        <scheme val="minor"/>
      </rPr>
      <t xml:space="preserve">
- 355 x 355 mm
- v provedení do potrubí
- včetně pletiva proti vletu ptactva 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 xml:space="preserve">
</t>
    </r>
  </si>
  <si>
    <t>SF 01.702</t>
  </si>
  <si>
    <r>
      <t xml:space="preserve">Kruhové potrubí SPIRO z pozinkovaného plechu
</t>
    </r>
    <r>
      <rPr>
        <sz val="9"/>
        <rFont val="Calibri"/>
        <family val="2"/>
        <charset val="238"/>
        <scheme val="minor"/>
      </rPr>
      <t>- DN 355
- běžné provedení, třída těsnosti A(I. A II.), 30% tvarovek</t>
    </r>
  </si>
  <si>
    <t>SF 01.901</t>
  </si>
  <si>
    <t>Silové napájení a ovládání dodávkou profese MaR</t>
  </si>
  <si>
    <t>Prostup střechou, vč. hydroizolace a zapravení -  dodávka profese STAVBA</t>
  </si>
  <si>
    <r>
      <rPr>
        <b/>
        <sz val="9"/>
        <rFont val="Calibri"/>
        <family val="2"/>
        <charset val="238"/>
        <scheme val="minor"/>
      </rPr>
      <t>Izolované Cu potrubí</t>
    </r>
    <r>
      <rPr>
        <sz val="9"/>
        <rFont val="Calibri"/>
        <family val="2"/>
        <charset val="238"/>
        <scheme val="minor"/>
      </rPr>
      <t xml:space="preserve"> (třída hořlavosti B (samozhášecí) dle DIN 4102), vč. komunikační kabeláže a upevňovacího materiálu.
- 12,7/25,58 mm</t>
    </r>
  </si>
  <si>
    <t>Silové napájení dodávkou profese ELE</t>
  </si>
  <si>
    <t>ACC 03.010</t>
  </si>
  <si>
    <t>ACC 03.011</t>
  </si>
  <si>
    <t>ACC 02.010</t>
  </si>
  <si>
    <t>ACC 02.011</t>
  </si>
  <si>
    <t>ACC 01.010</t>
  </si>
  <si>
    <t>ACC 01.011</t>
  </si>
  <si>
    <t xml:space="preserve">Ostatní náklady </t>
  </si>
  <si>
    <t>AHU 01.954</t>
  </si>
  <si>
    <r>
      <t xml:space="preserve">Box z PUR panelů (tepelně - izolačních)
</t>
    </r>
    <r>
      <rPr>
        <sz val="9"/>
        <rFont val="Calibri"/>
        <family val="2"/>
        <charset val="238"/>
        <scheme val="minor"/>
      </rPr>
      <t xml:space="preserve">- Krytí pro regulátory průtoku
- box rozměrově přizpůsobit regulátoru
- včetně revizního otvoru a prostoru na případný servis a kompletní výměnu
- odolný vůči větru a dešti
- nutné před realizaci přesně zaměřit a dle skutečných rozměrů vytvořit dílenskou a výkresovou dokumentaci
</t>
    </r>
  </si>
  <si>
    <t>Samonosný systém pod kondenzační jednotku na střeše dle statického výpočtu a přesného návrhu dodavatelské firmy (vzorové nosné prvky zobrazeny ve výkresové části PD.</t>
  </si>
  <si>
    <t>Doprava na staveniště</t>
  </si>
  <si>
    <t>Zařízení staveniště, likvidace odpadů, úklid pracoviště, skladové prostory</t>
  </si>
  <si>
    <t>Regulace vzduchových výkonů, zaregulování zařízení</t>
  </si>
  <si>
    <t>Spuštění zařízení autorizovanou osobou</t>
  </si>
  <si>
    <t>Protokoly o zprovoznění a zkouškách</t>
  </si>
  <si>
    <t>Zaškolení obsluhy</t>
  </si>
  <si>
    <t>999.019</t>
  </si>
  <si>
    <t>999.020</t>
  </si>
  <si>
    <t>999.021</t>
  </si>
  <si>
    <t>Dílenská dokumentace, která bude odsouhlasena architektem</t>
  </si>
  <si>
    <t>Vzorkování prvků VZT</t>
  </si>
  <si>
    <t>Koordinace s dodavatelem interiérů</t>
  </si>
  <si>
    <t>Koordinace s autorským dozorem</t>
  </si>
  <si>
    <t>999.022</t>
  </si>
  <si>
    <t xml:space="preserve">Jiné materiály, montáž, atd., neuvedené výše, ale které je nutné zahrnout do celkového rozsahu prací podle výkresů a praxe dodavatele. </t>
  </si>
  <si>
    <t>b) veškeré položky na přípomoce, lešení, přesuny hmot a suti, uložení suti na skládku, dopravu, montáž, zpevněné montážní plochy, atd. jsou zahrnuty v jednotlivých jednotkových cenách</t>
  </si>
  <si>
    <t>c) součástí dodávky je kompletní dokladová část díla nutná k získání kolaudačního souhlasu stavby (pokud je stavebním úřadem požadováno)</t>
  </si>
  <si>
    <t>AHU 01.711</t>
  </si>
  <si>
    <r>
      <t xml:space="preserve">Kruhové potrubí SPIRO z pozinkovaného plechu - perforované, děrované potrubí
</t>
    </r>
    <r>
      <rPr>
        <sz val="9"/>
        <rFont val="Calibri"/>
        <family val="2"/>
        <charset val="238"/>
        <scheme val="minor"/>
      </rPr>
      <t>-  DN 400
- běžné provedení, třída těsnosti A(I. A II.), 30% tvarovek</t>
    </r>
  </si>
  <si>
    <r>
      <t>Minerální tepelná izolace s oplechováním</t>
    </r>
    <r>
      <rPr>
        <sz val="9"/>
        <rFont val="Calibri"/>
        <family val="2"/>
        <charset val="238"/>
        <scheme val="minor"/>
      </rPr>
      <t xml:space="preserve">
- tloušťka izolace 80 mm, cena včetně montáže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 xml:space="preserve">- Isover, Orstech 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>- cena včetně montáže</t>
    </r>
  </si>
  <si>
    <r>
      <t>Minerální tepelná izolace s oplechováním</t>
    </r>
    <r>
      <rPr>
        <sz val="9"/>
        <rFont val="Calibri"/>
        <family val="2"/>
        <charset val="238"/>
        <scheme val="minor"/>
      </rPr>
      <t xml:space="preserve">
- tloušťka izolace 80 mm, cena včetně montáže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>- Isover, Orstech 
- cena včetně montáže</t>
    </r>
  </si>
  <si>
    <r>
      <t>Minerální tepelná izolace s oplechováním</t>
    </r>
    <r>
      <rPr>
        <sz val="9"/>
        <rFont val="Calibri"/>
        <family val="2"/>
        <charset val="238"/>
        <scheme val="minor"/>
      </rPr>
      <t xml:space="preserve">
- tloušťka izolace 80 mm, cena včetně montáže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 xml:space="preserve">- Isover, Orstech </t>
    </r>
    <r>
      <rPr>
        <b/>
        <sz val="9"/>
        <rFont val="Calibri"/>
        <family val="2"/>
        <charset val="238"/>
        <scheme val="minor"/>
      </rPr>
      <t xml:space="preserve"> 
</t>
    </r>
    <r>
      <rPr>
        <sz val="9"/>
        <rFont val="Calibri"/>
        <family val="2"/>
        <charset val="238"/>
        <scheme val="minor"/>
      </rPr>
      <t>- cena včetně montáže</t>
    </r>
  </si>
  <si>
    <r>
      <t xml:space="preserve">Kaučuková izolace, samolepící, pro VZT potrubí, s povrchovou úpravou Al folií
</t>
    </r>
    <r>
      <rPr>
        <sz val="9"/>
        <rFont val="Calibri"/>
        <family val="2"/>
        <charset val="238"/>
        <scheme val="minor"/>
      </rPr>
      <t>- tloušťka izolace 19 mm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>- cena včetně montáže</t>
    </r>
  </si>
  <si>
    <r>
      <rPr>
        <b/>
        <sz val="9"/>
        <rFont val="Calibri"/>
        <family val="2"/>
        <charset val="238"/>
        <scheme val="minor"/>
      </rPr>
      <t xml:space="preserve">Modul omezení výkonu </t>
    </r>
    <r>
      <rPr>
        <sz val="9"/>
        <rFont val="Calibri"/>
        <family val="2"/>
        <charset val="238"/>
        <scheme val="minor"/>
      </rPr>
      <t xml:space="preserve">
</t>
    </r>
  </si>
  <si>
    <t>999.023</t>
  </si>
  <si>
    <t>999.024</t>
  </si>
  <si>
    <t>999.025</t>
  </si>
  <si>
    <t>Samonosný systém pod VZT potrubí na střeše</t>
  </si>
  <si>
    <t>Napájení a jištění elektrického ohřívače dodávkou profese ELE</t>
  </si>
  <si>
    <t>VÝKAZ VÝMĚR</t>
  </si>
  <si>
    <t>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</si>
</sst>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#,##0.0"/>
    <numFmt numFmtId="165" formatCode="#,##0.000"/>
    <numFmt numFmtId="166" formatCode="#,##0\ &quot;Kč&quot;"/>
    <numFmt numFmtId="167" formatCode="#,##0\ "/>
    <numFmt numFmtId="168" formatCode="d/mm"/>
    <numFmt numFmtId="169" formatCode="_(* #,##0.00_);_(* \(#,##0.00\);_(* &quot;-&quot;??_);_(@_)"/>
    <numFmt numFmtId="170" formatCode="#,##0.0\ &quot;Kč&quot;"/>
    <numFmt numFmtId="171" formatCode="\$#,##0\ ;\(\$#,##0\)"/>
    <numFmt numFmtId="172" formatCode="_-* #,##0.00\ &quot;€&quot;_-;\-* #,##0.00\ &quot;€&quot;_-;_-* &quot;-&quot;??\ &quot;€&quot;_-;_-@_-"/>
    <numFmt numFmtId="173" formatCode="0.000"/>
    <numFmt numFmtId="174" formatCode="#,##0.000;\-#,##0.000"/>
    <numFmt numFmtId="175" formatCode="0_)"/>
    <numFmt numFmtId="176" formatCode="#,##0.00_);\(#,##0.00\)"/>
    <numFmt numFmtId="177" formatCode="_([$€]* #,##0.00_);_([$€]* \(#,##0.00\);_([$€]* &quot;-&quot;??_);_(@_)"/>
    <numFmt numFmtId="178" formatCode="_-* #,##0.00\ _D_M_-;\-* #,##0.00\ _D_M_-;_-* &quot;-&quot;??\ _D_M_-;_-@_-"/>
    <numFmt numFmtId="179" formatCode="_-* #,##0\ _D_M_-;\-* #,##0\ _D_M_-;_-* &quot;-&quot;\ _D_M_-;_-@_-"/>
  </numFmts>
  <fonts count="70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Helv"/>
      <charset val="238"/>
    </font>
    <font>
      <sz val="10"/>
      <name val="Helv"/>
      <family val="2"/>
    </font>
    <font>
      <sz val="10"/>
      <name val="Arial CE"/>
      <family val="2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MS Sans Serif"/>
      <family val="2"/>
    </font>
    <font>
      <sz val="9"/>
      <name val="Arial CE"/>
      <family val="2"/>
      <charset val="238"/>
    </font>
    <font>
      <sz val="10"/>
      <name val="Arial CE"/>
    </font>
    <font>
      <b/>
      <sz val="9"/>
      <name val="Arial CE"/>
      <family val="2"/>
      <charset val="238"/>
    </font>
    <font>
      <b/>
      <sz val="20"/>
      <name val="Arial"/>
      <family val="2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sz val="8"/>
      <name val="MS Sans Serif"/>
      <family val="2"/>
      <charset val="238"/>
    </font>
    <font>
      <sz val="8"/>
      <name val="MS Sans Serif"/>
      <family val="2"/>
    </font>
    <font>
      <sz val="12"/>
      <name val="Times New Roman CE"/>
      <family val="1"/>
      <charset val="238"/>
    </font>
    <font>
      <b/>
      <u/>
      <sz val="12"/>
      <name val="Times New Roman"/>
      <family val="1"/>
    </font>
    <font>
      <b/>
      <sz val="10"/>
      <name val="Times New Roman"/>
      <family val="1"/>
    </font>
    <font>
      <sz val="9"/>
      <name val="ＭＳ Ｐゴシック"/>
      <family val="3"/>
    </font>
    <font>
      <sz val="11"/>
      <name val="ＭＳ Ｐゴシック"/>
      <family val="3"/>
      <charset val="128"/>
    </font>
    <font>
      <b/>
      <sz val="9"/>
      <color indexed="81"/>
      <name val="Tahoma"/>
      <family val="2"/>
      <charset val="238"/>
    </font>
    <font>
      <sz val="11"/>
      <name val="Arial"/>
      <family val="2"/>
    </font>
    <font>
      <sz val="10"/>
      <name val="Arial"/>
      <family val="2"/>
      <charset val="238"/>
    </font>
    <font>
      <sz val="8"/>
      <name val="Arial CE"/>
      <charset val="238"/>
    </font>
    <font>
      <sz val="10"/>
      <name val="Arial"/>
      <family val="2"/>
    </font>
    <font>
      <sz val="10"/>
      <color indexed="24"/>
      <name val="Arial"/>
      <family val="2"/>
      <charset val="238"/>
    </font>
    <font>
      <u/>
      <sz val="10"/>
      <color indexed="12"/>
      <name val="Arial CE"/>
      <charset val="238"/>
    </font>
    <font>
      <u/>
      <sz val="8.5"/>
      <color indexed="12"/>
      <name val="Arial CE"/>
      <charset val="238"/>
    </font>
    <font>
      <u/>
      <sz val="11"/>
      <color indexed="12"/>
      <name val="Calibri"/>
      <family val="2"/>
      <charset val="238"/>
    </font>
    <font>
      <b/>
      <sz val="12"/>
      <name val="Century Gothic"/>
      <family val="2"/>
    </font>
    <font>
      <b/>
      <sz val="14"/>
      <name val="Century Gothic"/>
      <family val="2"/>
    </font>
    <font>
      <sz val="12"/>
      <name val="Century Gothic"/>
      <family val="2"/>
    </font>
    <font>
      <b/>
      <sz val="11"/>
      <name val="Arial CE"/>
      <family val="2"/>
      <charset val="238"/>
    </font>
    <font>
      <b/>
      <sz val="8"/>
      <name val="Arial CE"/>
      <family val="2"/>
      <charset val="238"/>
    </font>
    <font>
      <sz val="11"/>
      <name val="Times New Roman CE"/>
      <family val="1"/>
      <charset val="238"/>
    </font>
    <font>
      <sz val="7"/>
      <name val="Arial CE"/>
      <family val="2"/>
      <charset val="238"/>
    </font>
    <font>
      <u/>
      <sz val="10"/>
      <color indexed="12"/>
      <name val="Arial CE"/>
      <family val="2"/>
      <charset val="238"/>
    </font>
    <font>
      <b/>
      <u/>
      <sz val="7"/>
      <name val="Arial CE"/>
      <family val="2"/>
      <charset val="238"/>
    </font>
    <font>
      <sz val="10"/>
      <name val="Arial"/>
      <family val="2"/>
      <charset val="238"/>
    </font>
    <font>
      <u/>
      <sz val="8.5"/>
      <color indexed="12"/>
      <name val="Arial CE"/>
      <family val="2"/>
      <charset val="238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vertAlign val="superscript"/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8"/>
      <color rgb="FFFF000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61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418">
    <xf numFmtId="0" fontId="0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5" fillId="0" borderId="0" applyProtection="0"/>
    <xf numFmtId="0" fontId="25" fillId="0" borderId="0" applyProtection="0"/>
    <xf numFmtId="0" fontId="25" fillId="0" borderId="0" applyProtection="0"/>
    <xf numFmtId="0" fontId="25" fillId="0" borderId="0" applyProtection="0"/>
    <xf numFmtId="0" fontId="25" fillId="0" borderId="0" applyProtection="0"/>
    <xf numFmtId="0" fontId="25" fillId="0" borderId="0" applyProtection="0"/>
    <xf numFmtId="0" fontId="25" fillId="0" borderId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4" fillId="0" borderId="0"/>
    <xf numFmtId="173" fontId="47" fillId="2" borderId="1"/>
    <xf numFmtId="173" fontId="47" fillId="3" borderId="2"/>
    <xf numFmtId="0" fontId="42" fillId="4" borderId="3">
      <alignment horizontal="center"/>
    </xf>
    <xf numFmtId="0" fontId="42" fillId="5" borderId="4">
      <alignment horizontal="center"/>
    </xf>
    <xf numFmtId="0" fontId="42" fillId="4" borderId="3">
      <alignment horizontal="center"/>
    </xf>
    <xf numFmtId="0" fontId="42" fillId="5" borderId="4">
      <alignment horizontal="center"/>
    </xf>
    <xf numFmtId="0" fontId="42" fillId="4" borderId="3">
      <alignment horizontal="center"/>
    </xf>
    <xf numFmtId="0" fontId="42" fillId="5" borderId="4">
      <alignment horizontal="center"/>
    </xf>
    <xf numFmtId="0" fontId="42" fillId="4" borderId="3">
      <alignment horizontal="center"/>
    </xf>
    <xf numFmtId="0" fontId="42" fillId="5" borderId="4">
      <alignment horizontal="center"/>
    </xf>
    <xf numFmtId="0" fontId="42" fillId="4" borderId="3">
      <alignment horizontal="center"/>
    </xf>
    <xf numFmtId="0" fontId="42" fillId="5" borderId="4">
      <alignment horizontal="center"/>
    </xf>
    <xf numFmtId="0" fontId="4" fillId="0" borderId="0"/>
    <xf numFmtId="0" fontId="3" fillId="0" borderId="0"/>
    <xf numFmtId="0" fontId="4" fillId="0" borderId="0"/>
    <xf numFmtId="49" fontId="42" fillId="6" borderId="0"/>
    <xf numFmtId="49" fontId="42" fillId="7" borderId="0"/>
    <xf numFmtId="0" fontId="4" fillId="0" borderId="0"/>
    <xf numFmtId="0" fontId="6" fillId="0" borderId="0"/>
    <xf numFmtId="0" fontId="48" fillId="0" borderId="0">
      <alignment vertical="center"/>
    </xf>
    <xf numFmtId="0" fontId="47" fillId="0" borderId="0">
      <alignment vertical="center"/>
    </xf>
    <xf numFmtId="0" fontId="49" fillId="0" borderId="0">
      <alignment vertical="center"/>
    </xf>
    <xf numFmtId="0" fontId="6" fillId="0" borderId="0"/>
    <xf numFmtId="0" fontId="6" fillId="0" borderId="0"/>
    <xf numFmtId="49" fontId="49" fillId="0" borderId="0"/>
    <xf numFmtId="0" fontId="49" fillId="0" borderId="0">
      <alignment vertical="top"/>
    </xf>
    <xf numFmtId="174" fontId="49" fillId="0" borderId="0">
      <alignment wrapText="1"/>
    </xf>
    <xf numFmtId="49" fontId="49" fillId="0" borderId="0">
      <alignment horizontal="right"/>
    </xf>
    <xf numFmtId="173" fontId="47" fillId="8" borderId="5"/>
    <xf numFmtId="173" fontId="47" fillId="9" borderId="6"/>
    <xf numFmtId="0" fontId="25" fillId="0" borderId="0" applyProtection="0"/>
    <xf numFmtId="1" fontId="50" fillId="8" borderId="3" applyNumberFormat="0" applyFill="0" applyBorder="0" applyAlignment="0" applyProtection="0">
      <alignment horizontal="center" vertical="center" wrapText="1"/>
      <protection locked="0"/>
    </xf>
    <xf numFmtId="0" fontId="51" fillId="0" borderId="3" applyProtection="0">
      <alignment vertical="center"/>
    </xf>
    <xf numFmtId="0" fontId="51" fillId="0" borderId="4" applyProtection="0">
      <alignment vertical="center"/>
    </xf>
    <xf numFmtId="0" fontId="51" fillId="0" borderId="3" applyProtection="0">
      <alignment vertical="center"/>
    </xf>
    <xf numFmtId="0" fontId="51" fillId="0" borderId="4" applyProtection="0">
      <alignment vertical="center"/>
    </xf>
    <xf numFmtId="0" fontId="51" fillId="0" borderId="3" applyProtection="0">
      <alignment vertical="center"/>
    </xf>
    <xf numFmtId="0" fontId="51" fillId="0" borderId="4" applyProtection="0">
      <alignment vertical="center"/>
    </xf>
    <xf numFmtId="0" fontId="51" fillId="0" borderId="3" applyProtection="0">
      <alignment vertical="center"/>
    </xf>
    <xf numFmtId="0" fontId="51" fillId="0" borderId="4" applyProtection="0">
      <alignment vertical="center"/>
    </xf>
    <xf numFmtId="0" fontId="51" fillId="0" borderId="3" applyProtection="0">
      <alignment vertical="center"/>
    </xf>
    <xf numFmtId="0" fontId="51" fillId="0" borderId="4" applyProtection="0">
      <alignment vertical="center"/>
    </xf>
    <xf numFmtId="164" fontId="25" fillId="0" borderId="0" applyAlignment="0">
      <alignment horizontal="right" wrapText="1"/>
    </xf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4" fontId="25" fillId="0" borderId="0" applyBorder="0" applyAlignment="0">
      <alignment horizontal="right" wrapText="1"/>
    </xf>
    <xf numFmtId="0" fontId="25" fillId="0" borderId="0">
      <alignment horizontal="right" wrapText="1"/>
    </xf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6" borderId="0" applyNumberFormat="0" applyBorder="0" applyAlignment="0" applyProtection="0"/>
    <xf numFmtId="0" fontId="7" fillId="19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6" borderId="0" applyNumberFormat="0" applyBorder="0" applyAlignment="0" applyProtection="0"/>
    <xf numFmtId="0" fontId="7" fillId="19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6" borderId="0" applyNumberFormat="0" applyBorder="0" applyAlignment="0" applyProtection="0"/>
    <xf numFmtId="0" fontId="7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0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0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7" borderId="0" applyNumberFormat="0" applyBorder="0" applyAlignment="0" applyProtection="0"/>
    <xf numFmtId="0" fontId="10" fillId="11" borderId="0" applyNumberFormat="0" applyBorder="0" applyAlignment="0" applyProtection="0"/>
    <xf numFmtId="175" fontId="52" fillId="0" borderId="0"/>
    <xf numFmtId="3" fontId="51" fillId="0" borderId="7">
      <alignment horizontal="left" vertical="center"/>
    </xf>
    <xf numFmtId="0" fontId="21" fillId="28" borderId="8" applyNumberFormat="0" applyAlignment="0" applyProtection="0"/>
    <xf numFmtId="165" fontId="53" fillId="0" borderId="3" applyNumberFormat="0" applyBorder="0" applyAlignment="0">
      <alignment horizontal="right" vertical="center"/>
      <protection locked="0"/>
    </xf>
    <xf numFmtId="167" fontId="25" fillId="0" borderId="0" applyFont="0" applyFill="0" applyBorder="0">
      <alignment horizontal="right" vertical="center"/>
    </xf>
    <xf numFmtId="0" fontId="9" fillId="0" borderId="9" applyNumberFormat="0" applyFill="0" applyAlignment="0" applyProtection="0"/>
    <xf numFmtId="3" fontId="43" fillId="0" borderId="0" applyFont="0" applyFill="0" applyBorder="0" applyAlignment="0" applyProtection="0"/>
    <xf numFmtId="171" fontId="43" fillId="0" borderId="0" applyFont="0" applyFill="0" applyBorder="0" applyAlignment="0" applyProtection="0"/>
    <xf numFmtId="176" fontId="2" fillId="0" borderId="0" applyFont="0" applyFill="0" applyBorder="0" applyAlignment="0" applyProtection="0"/>
    <xf numFmtId="0" fontId="43" fillId="0" borderId="0" applyFont="0" applyFill="0" applyBorder="0" applyAlignment="0" applyProtection="0"/>
    <xf numFmtId="0" fontId="18" fillId="12" borderId="0" applyNumberFormat="0" applyBorder="0" applyAlignment="0" applyProtection="0"/>
    <xf numFmtId="172" fontId="42" fillId="0" borderId="0" applyFont="0" applyFill="0" applyBorder="0" applyAlignment="0" applyProtection="0"/>
    <xf numFmtId="177" fontId="4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2" fontId="43" fillId="0" borderId="0" applyFont="0" applyFill="0" applyBorder="0" applyAlignment="0" applyProtection="0"/>
    <xf numFmtId="0" fontId="1" fillId="0" borderId="0"/>
    <xf numFmtId="0" fontId="2" fillId="0" borderId="0"/>
    <xf numFmtId="0" fontId="18" fillId="12" borderId="0" applyNumberFormat="0" applyBorder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54" fillId="0" borderId="0" applyNumberFormat="0" applyFill="0" applyBorder="0" applyAlignment="0" applyProtection="0">
      <alignment vertical="top"/>
      <protection locked="0"/>
    </xf>
    <xf numFmtId="0" fontId="27" fillId="0" borderId="0">
      <alignment horizontal="center" vertical="center" wrapText="1"/>
    </xf>
    <xf numFmtId="0" fontId="45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11" fillId="29" borderId="13" applyNumberFormat="0" applyAlignment="0" applyProtection="0"/>
    <xf numFmtId="0" fontId="10" fillId="11" borderId="0" applyNumberFormat="0" applyBorder="0" applyAlignment="0" applyProtection="0"/>
    <xf numFmtId="0" fontId="20" fillId="15" borderId="8" applyNumberFormat="0" applyAlignment="0" applyProtection="0"/>
    <xf numFmtId="0" fontId="11" fillId="29" borderId="13" applyNumberFormat="0" applyAlignment="0" applyProtection="0"/>
    <xf numFmtId="0" fontId="11" fillId="29" borderId="13" applyNumberFormat="0" applyAlignment="0" applyProtection="0"/>
    <xf numFmtId="0" fontId="17" fillId="0" borderId="14" applyNumberFormat="0" applyFill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28" fillId="0" borderId="0">
      <alignment horizontal="left"/>
    </xf>
    <xf numFmtId="0" fontId="15" fillId="0" borderId="0" applyNumberFormat="0" applyFill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2" fillId="0" borderId="0"/>
    <xf numFmtId="0" fontId="2" fillId="0" borderId="0"/>
    <xf numFmtId="0" fontId="39" fillId="0" borderId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7" fillId="0" borderId="0"/>
    <xf numFmtId="0" fontId="1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0" fillId="0" borderId="0" applyProtection="0"/>
    <xf numFmtId="0" fontId="30" fillId="0" borderId="0" applyProtection="0"/>
    <xf numFmtId="0" fontId="7" fillId="0" borderId="0"/>
    <xf numFmtId="0" fontId="31" fillId="0" borderId="0" applyAlignment="0">
      <alignment vertical="top" wrapText="1"/>
      <protection locked="0"/>
    </xf>
    <xf numFmtId="0" fontId="32" fillId="0" borderId="0" applyAlignment="0">
      <alignment vertical="top" wrapText="1"/>
      <protection locked="0"/>
    </xf>
    <xf numFmtId="0" fontId="40" fillId="0" borderId="0" applyAlignment="0">
      <alignment vertical="top" wrapText="1"/>
      <protection locked="0"/>
    </xf>
    <xf numFmtId="0" fontId="30" fillId="0" borderId="0"/>
    <xf numFmtId="0" fontId="2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0" fillId="0" borderId="0"/>
    <xf numFmtId="0" fontId="26" fillId="0" borderId="0"/>
    <xf numFmtId="0" fontId="2" fillId="0" borderId="0"/>
    <xf numFmtId="0" fontId="5" fillId="0" borderId="0"/>
    <xf numFmtId="0" fontId="1" fillId="31" borderId="15" applyNumberFormat="0" applyFont="0" applyAlignment="0" applyProtection="0"/>
    <xf numFmtId="0" fontId="2" fillId="31" borderId="15" applyNumberFormat="0" applyFont="0" applyAlignment="0" applyProtection="0"/>
    <xf numFmtId="178" fontId="42" fillId="0" borderId="0" applyFont="0" applyFill="0" applyBorder="0" applyAlignment="0" applyProtection="0"/>
    <xf numFmtId="179" fontId="42" fillId="0" borderId="0" applyFont="0" applyFill="0" applyBorder="0" applyAlignment="0" applyProtection="0"/>
    <xf numFmtId="0" fontId="53" fillId="0" borderId="16" applyNumberFormat="0" applyFont="0" applyBorder="0" applyAlignment="0">
      <alignment horizontal="left" vertical="center"/>
    </xf>
    <xf numFmtId="0" fontId="53" fillId="0" borderId="16" applyNumberFormat="0" applyFont="0" applyBorder="0" applyAlignment="0">
      <alignment vertical="center"/>
    </xf>
    <xf numFmtId="0" fontId="53" fillId="0" borderId="16" applyNumberFormat="0" applyBorder="0" applyAlignment="0">
      <alignment horizontal="left" vertical="center"/>
    </xf>
    <xf numFmtId="0" fontId="22" fillId="28" borderId="17" applyNumberFormat="0" applyAlignment="0" applyProtection="0"/>
    <xf numFmtId="0" fontId="29" fillId="0" borderId="18">
      <alignment horizontal="center" vertical="center" wrapText="1"/>
    </xf>
    <xf numFmtId="168" fontId="26" fillId="0" borderId="0">
      <alignment horizontal="center" vertical="center"/>
    </xf>
    <xf numFmtId="0" fontId="2" fillId="31" borderId="15" applyNumberFormat="0" applyFont="0" applyAlignment="0" applyProtection="0"/>
    <xf numFmtId="0" fontId="17" fillId="0" borderId="14" applyNumberFormat="0" applyFill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17" fillId="0" borderId="14" applyNumberFormat="0" applyFill="0" applyAlignment="0" applyProtection="0"/>
    <xf numFmtId="0" fontId="33" fillId="0" borderId="0"/>
    <xf numFmtId="0" fontId="9" fillId="0" borderId="9" applyNumberFormat="0" applyFill="0" applyAlignment="0" applyProtection="0"/>
    <xf numFmtId="0" fontId="18" fillId="12" borderId="0" applyNumberFormat="0" applyBorder="0" applyAlignment="0" applyProtection="0"/>
    <xf numFmtId="0" fontId="25" fillId="0" borderId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5" fillId="0" borderId="0" applyProtection="0"/>
    <xf numFmtId="49" fontId="25" fillId="0" borderId="0" applyFill="0" applyBorder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4" fillId="0" borderId="19">
      <alignment horizontal="center" wrapText="1"/>
    </xf>
    <xf numFmtId="0" fontId="35" fillId="0" borderId="20">
      <alignment horizontal="center" wrapText="1"/>
    </xf>
    <xf numFmtId="0" fontId="15" fillId="0" borderId="0" applyNumberFormat="0" applyFill="0" applyBorder="0" applyAlignment="0" applyProtection="0"/>
    <xf numFmtId="0" fontId="9" fillId="0" borderId="9" applyNumberFormat="0" applyFill="0" applyAlignment="0" applyProtection="0"/>
    <xf numFmtId="0" fontId="20" fillId="15" borderId="8" applyNumberFormat="0" applyAlignment="0" applyProtection="0"/>
    <xf numFmtId="0" fontId="21" fillId="28" borderId="8" applyNumberFormat="0" applyAlignment="0" applyProtection="0"/>
    <xf numFmtId="0" fontId="22" fillId="28" borderId="17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42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55" fillId="0" borderId="16" applyNumberFormat="0" applyFont="0" applyBorder="0" applyAlignment="0">
      <alignment horizontal="left" vertical="center"/>
    </xf>
    <xf numFmtId="0" fontId="10" fillId="11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7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7" borderId="0" applyNumberFormat="0" applyBorder="0" applyAlignment="0" applyProtection="0"/>
    <xf numFmtId="38" fontId="37" fillId="0" borderId="0" applyFont="0" applyFill="0" applyBorder="0" applyAlignment="0" applyProtection="0"/>
    <xf numFmtId="0" fontId="37" fillId="0" borderId="0"/>
    <xf numFmtId="169" fontId="36" fillId="0" borderId="0" applyFont="0" applyFill="0" applyBorder="0" applyAlignment="0" applyProtection="0"/>
    <xf numFmtId="38" fontId="37" fillId="0" borderId="0" applyFont="0" applyFill="0" applyBorder="0" applyAlignment="0" applyProtection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" fillId="0" borderId="0" applyProtection="0"/>
    <xf numFmtId="0" fontId="5" fillId="0" borderId="0" applyProtection="0"/>
    <xf numFmtId="0" fontId="5" fillId="0" borderId="0"/>
    <xf numFmtId="0" fontId="29" fillId="0" borderId="0"/>
    <xf numFmtId="168" fontId="5" fillId="0" borderId="0">
      <alignment horizontal="center" vertical="center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7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" fillId="0" borderId="0" applyProtection="0"/>
    <xf numFmtId="0" fontId="5" fillId="0" borderId="0" applyProtection="0"/>
    <xf numFmtId="0" fontId="5" fillId="0" borderId="0"/>
    <xf numFmtId="0" fontId="29" fillId="0" borderId="0"/>
    <xf numFmtId="168" fontId="5" fillId="0" borderId="0">
      <alignment horizontal="center" vertical="center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1" fillId="0" borderId="3" applyProtection="0">
      <alignment vertical="center"/>
    </xf>
    <xf numFmtId="0" fontId="51" fillId="0" borderId="4" applyProtection="0">
      <alignment vertical="center"/>
    </xf>
    <xf numFmtId="0" fontId="51" fillId="0" borderId="3" applyProtection="0">
      <alignment vertical="center"/>
    </xf>
    <xf numFmtId="0" fontId="51" fillId="0" borderId="4" applyProtection="0">
      <alignment vertical="center"/>
    </xf>
    <xf numFmtId="0" fontId="51" fillId="0" borderId="3" applyProtection="0">
      <alignment vertical="center"/>
    </xf>
    <xf numFmtId="0" fontId="51" fillId="0" borderId="4" applyProtection="0">
      <alignment vertical="center"/>
    </xf>
    <xf numFmtId="0" fontId="51" fillId="0" borderId="3" applyProtection="0">
      <alignment vertical="center"/>
    </xf>
    <xf numFmtId="0" fontId="51" fillId="0" borderId="4" applyProtection="0">
      <alignment vertical="center"/>
    </xf>
    <xf numFmtId="0" fontId="51" fillId="0" borderId="3" applyProtection="0">
      <alignment vertical="center"/>
    </xf>
    <xf numFmtId="0" fontId="51" fillId="0" borderId="4" applyProtection="0">
      <alignment vertical="center"/>
    </xf>
    <xf numFmtId="3" fontId="51" fillId="0" borderId="7">
      <alignment horizontal="left" vertical="center"/>
    </xf>
    <xf numFmtId="9" fontId="67" fillId="0" borderId="0" applyFont="0" applyFill="0" applyBorder="0" applyAlignment="0" applyProtection="0"/>
  </cellStyleXfs>
  <cellXfs count="187">
    <xf numFmtId="0" fontId="0" fillId="0" borderId="0" xfId="0"/>
    <xf numFmtId="0" fontId="60" fillId="0" borderId="0" xfId="0" applyFont="1" applyAlignment="1">
      <alignment vertical="center"/>
    </xf>
    <xf numFmtId="4" fontId="59" fillId="0" borderId="0" xfId="0" applyNumberFormat="1" applyFont="1" applyBorder="1" applyAlignment="1">
      <alignment horizontal="right" vertical="top"/>
    </xf>
    <xf numFmtId="0" fontId="60" fillId="0" borderId="0" xfId="230" applyFont="1"/>
    <xf numFmtId="0" fontId="61" fillId="0" borderId="0" xfId="230" applyFont="1"/>
    <xf numFmtId="4" fontId="59" fillId="0" borderId="21" xfId="0" applyNumberFormat="1" applyFont="1" applyFill="1" applyBorder="1" applyAlignment="1">
      <alignment horizontal="right" vertical="top"/>
    </xf>
    <xf numFmtId="0" fontId="59" fillId="0" borderId="21" xfId="0" applyFont="1" applyFill="1" applyBorder="1" applyAlignment="1">
      <alignment horizontal="left" vertical="top"/>
    </xf>
    <xf numFmtId="170" fontId="59" fillId="0" borderId="21" xfId="0" applyNumberFormat="1" applyFont="1" applyFill="1" applyBorder="1" applyAlignment="1">
      <alignment horizontal="right" vertical="top"/>
    </xf>
    <xf numFmtId="170" fontId="59" fillId="0" borderId="40" xfId="0" applyNumberFormat="1" applyFont="1" applyFill="1" applyBorder="1" applyAlignment="1">
      <alignment horizontal="right" vertical="top"/>
    </xf>
    <xf numFmtId="4" fontId="59" fillId="0" borderId="3" xfId="0" applyNumberFormat="1" applyFont="1" applyFill="1" applyBorder="1" applyAlignment="1">
      <alignment horizontal="right" vertical="top"/>
    </xf>
    <xf numFmtId="0" fontId="59" fillId="0" borderId="3" xfId="0" applyFont="1" applyFill="1" applyBorder="1" applyAlignment="1">
      <alignment horizontal="left" vertical="top"/>
    </xf>
    <xf numFmtId="170" fontId="59" fillId="0" borderId="29" xfId="0" applyNumberFormat="1" applyFont="1" applyFill="1" applyBorder="1" applyAlignment="1">
      <alignment horizontal="right" vertical="top"/>
    </xf>
    <xf numFmtId="49" fontId="59" fillId="0" borderId="23" xfId="0" applyNumberFormat="1" applyFont="1" applyBorder="1" applyAlignment="1">
      <alignment horizontal="right" vertical="center" readingOrder="1"/>
    </xf>
    <xf numFmtId="0" fontId="59" fillId="0" borderId="25" xfId="0" applyFont="1" applyFill="1" applyBorder="1" applyAlignment="1">
      <alignment vertical="center" wrapText="1"/>
    </xf>
    <xf numFmtId="4" fontId="59" fillId="0" borderId="25" xfId="0" applyNumberFormat="1" applyFont="1" applyBorder="1" applyAlignment="1">
      <alignment horizontal="right" vertical="top"/>
    </xf>
    <xf numFmtId="0" fontId="59" fillId="0" borderId="25" xfId="0" applyFont="1" applyBorder="1" applyAlignment="1">
      <alignment horizontal="left" vertical="top"/>
    </xf>
    <xf numFmtId="4" fontId="59" fillId="0" borderId="25" xfId="0" applyNumberFormat="1" applyFont="1" applyFill="1" applyBorder="1" applyAlignment="1">
      <alignment horizontal="center" vertical="top"/>
    </xf>
    <xf numFmtId="170" fontId="59" fillId="0" borderId="24" xfId="0" applyNumberFormat="1" applyFont="1" applyFill="1" applyBorder="1" applyAlignment="1">
      <alignment horizontal="center" vertical="top"/>
    </xf>
    <xf numFmtId="170" fontId="59" fillId="0" borderId="3" xfId="0" applyNumberFormat="1" applyFont="1" applyFill="1" applyBorder="1" applyAlignment="1">
      <alignment horizontal="right" vertical="top"/>
    </xf>
    <xf numFmtId="4" fontId="59" fillId="0" borderId="0" xfId="0" applyNumberFormat="1" applyFont="1" applyFill="1" applyBorder="1" applyAlignment="1">
      <alignment horizontal="right" vertical="top"/>
    </xf>
    <xf numFmtId="0" fontId="59" fillId="0" borderId="0" xfId="0" applyFont="1" applyFill="1" applyBorder="1" applyAlignment="1">
      <alignment horizontal="left" vertical="top"/>
    </xf>
    <xf numFmtId="170" fontId="59" fillId="0" borderId="0" xfId="0" applyNumberFormat="1" applyFont="1" applyFill="1" applyBorder="1" applyAlignment="1">
      <alignment horizontal="right" vertical="top"/>
    </xf>
    <xf numFmtId="170" fontId="59" fillId="0" borderId="36" xfId="0" applyNumberFormat="1" applyFont="1" applyFill="1" applyBorder="1" applyAlignment="1">
      <alignment horizontal="right" vertical="top"/>
    </xf>
    <xf numFmtId="0" fontId="61" fillId="0" borderId="0" xfId="0" applyFont="1"/>
    <xf numFmtId="49" fontId="59" fillId="0" borderId="0" xfId="0" applyNumberFormat="1" applyFont="1" applyBorder="1" applyAlignment="1">
      <alignment horizontal="right" readingOrder="1"/>
    </xf>
    <xf numFmtId="4" fontId="59" fillId="0" borderId="0" xfId="0" applyNumberFormat="1" applyFont="1" applyBorder="1"/>
    <xf numFmtId="4" fontId="59" fillId="0" borderId="0" xfId="0" applyNumberFormat="1" applyFont="1" applyBorder="1" applyAlignment="1">
      <alignment horizontal="left" vertical="top"/>
    </xf>
    <xf numFmtId="2" fontId="61" fillId="0" borderId="3" xfId="231" applyNumberFormat="1" applyFont="1" applyBorder="1"/>
    <xf numFmtId="1" fontId="61" fillId="32" borderId="31" xfId="231" applyNumberFormat="1" applyFont="1" applyFill="1" applyBorder="1" applyAlignment="1">
      <alignment horizontal="right" shrinkToFit="1"/>
    </xf>
    <xf numFmtId="2" fontId="62" fillId="32" borderId="3" xfId="231" applyNumberFormat="1" applyFont="1" applyFill="1" applyBorder="1" applyAlignment="1">
      <alignment horizontal="right"/>
    </xf>
    <xf numFmtId="1" fontId="61" fillId="0" borderId="31" xfId="231" applyNumberFormat="1" applyFont="1" applyBorder="1" applyAlignment="1">
      <alignment horizontal="center" shrinkToFit="1"/>
    </xf>
    <xf numFmtId="0" fontId="62" fillId="4" borderId="34" xfId="231" applyFont="1" applyFill="1" applyBorder="1"/>
    <xf numFmtId="0" fontId="61" fillId="0" borderId="30" xfId="231" applyFont="1" applyBorder="1"/>
    <xf numFmtId="0" fontId="61" fillId="0" borderId="37" xfId="231" applyFont="1" applyBorder="1"/>
    <xf numFmtId="0" fontId="61" fillId="0" borderId="0" xfId="231" applyFont="1"/>
    <xf numFmtId="0" fontId="61" fillId="0" borderId="0" xfId="231" applyFont="1" applyAlignment="1"/>
    <xf numFmtId="0" fontId="60" fillId="0" borderId="0" xfId="231" applyFont="1" applyAlignment="1">
      <alignment horizontal="left" vertical="top" wrapText="1"/>
    </xf>
    <xf numFmtId="0" fontId="61" fillId="0" borderId="0" xfId="231" applyFont="1" applyAlignment="1">
      <alignment vertical="justify"/>
    </xf>
    <xf numFmtId="4" fontId="59" fillId="0" borderId="25" xfId="0" applyNumberFormat="1" applyFont="1" applyFill="1" applyBorder="1" applyAlignment="1">
      <alignment horizontal="right" vertical="top"/>
    </xf>
    <xf numFmtId="0" fontId="58" fillId="0" borderId="3" xfId="0" applyFont="1" applyFill="1" applyBorder="1" applyAlignment="1">
      <alignment vertical="top" wrapText="1"/>
    </xf>
    <xf numFmtId="0" fontId="58" fillId="0" borderId="3" xfId="0" applyFont="1" applyFill="1" applyBorder="1" applyAlignment="1">
      <alignment vertical="top" wrapText="1" shrinkToFit="1"/>
    </xf>
    <xf numFmtId="0" fontId="58" fillId="0" borderId="3" xfId="208" applyFont="1" applyFill="1" applyBorder="1" applyAlignment="1">
      <alignment vertical="top" wrapText="1"/>
    </xf>
    <xf numFmtId="0" fontId="58" fillId="0" borderId="0" xfId="208" applyFont="1" applyFill="1" applyBorder="1" applyAlignment="1">
      <alignment vertical="top" wrapText="1"/>
    </xf>
    <xf numFmtId="0" fontId="58" fillId="0" borderId="3" xfId="208" applyFont="1" applyFill="1" applyBorder="1" applyAlignment="1">
      <alignment vertical="top" wrapText="1" shrinkToFit="1"/>
    </xf>
    <xf numFmtId="0" fontId="59" fillId="0" borderId="47" xfId="0" applyFont="1" applyFill="1" applyBorder="1" applyAlignment="1">
      <alignment vertical="center" wrapText="1"/>
    </xf>
    <xf numFmtId="4" fontId="59" fillId="0" borderId="47" xfId="0" applyNumberFormat="1" applyFont="1" applyFill="1" applyBorder="1" applyAlignment="1">
      <alignment horizontal="right" vertical="top"/>
    </xf>
    <xf numFmtId="0" fontId="59" fillId="0" borderId="47" xfId="0" applyFont="1" applyBorder="1" applyAlignment="1">
      <alignment horizontal="left" vertical="top"/>
    </xf>
    <xf numFmtId="4" fontId="59" fillId="0" borderId="47" xfId="0" applyNumberFormat="1" applyFont="1" applyFill="1" applyBorder="1" applyAlignment="1">
      <alignment horizontal="center" vertical="top"/>
    </xf>
    <xf numFmtId="170" fontId="59" fillId="0" borderId="49" xfId="0" applyNumberFormat="1" applyFont="1" applyFill="1" applyBorder="1" applyAlignment="1">
      <alignment horizontal="center" vertical="top"/>
    </xf>
    <xf numFmtId="0" fontId="60" fillId="0" borderId="0" xfId="0" applyFont="1" applyFill="1" applyBorder="1" applyAlignment="1">
      <alignment vertical="center"/>
    </xf>
    <xf numFmtId="0" fontId="59" fillId="0" borderId="37" xfId="0" applyFont="1" applyFill="1" applyBorder="1" applyAlignment="1">
      <alignment horizontal="left" vertical="top"/>
    </xf>
    <xf numFmtId="170" fontId="59" fillId="0" borderId="37" xfId="0" applyNumberFormat="1" applyFont="1" applyFill="1" applyBorder="1" applyAlignment="1">
      <alignment horizontal="right" vertical="top"/>
    </xf>
    <xf numFmtId="4" fontId="59" fillId="0" borderId="5" xfId="0" applyNumberFormat="1" applyFont="1" applyFill="1" applyBorder="1" applyAlignment="1">
      <alignment horizontal="right" vertical="top"/>
    </xf>
    <xf numFmtId="0" fontId="59" fillId="0" borderId="5" xfId="0" applyFont="1" applyFill="1" applyBorder="1" applyAlignment="1">
      <alignment horizontal="left" vertical="top"/>
    </xf>
    <xf numFmtId="170" fontId="59" fillId="0" borderId="5" xfId="0" applyNumberFormat="1" applyFont="1" applyFill="1" applyBorder="1" applyAlignment="1">
      <alignment horizontal="right" vertical="top"/>
    </xf>
    <xf numFmtId="170" fontId="59" fillId="0" borderId="44" xfId="0" applyNumberFormat="1" applyFont="1" applyFill="1" applyBorder="1" applyAlignment="1">
      <alignment horizontal="right" vertical="top"/>
    </xf>
    <xf numFmtId="0" fontId="58" fillId="0" borderId="42" xfId="0" applyFont="1" applyFill="1" applyBorder="1" applyAlignment="1">
      <alignment horizontal="center" vertical="center" readingOrder="1"/>
    </xf>
    <xf numFmtId="0" fontId="58" fillId="0" borderId="38" xfId="0" applyFont="1" applyFill="1" applyBorder="1" applyAlignment="1">
      <alignment horizontal="left" vertical="center" indent="1"/>
    </xf>
    <xf numFmtId="0" fontId="58" fillId="0" borderId="38" xfId="0" applyFont="1" applyFill="1" applyBorder="1" applyAlignment="1">
      <alignment horizontal="center" vertical="center"/>
    </xf>
    <xf numFmtId="0" fontId="58" fillId="0" borderId="38" xfId="0" applyFont="1" applyFill="1" applyBorder="1" applyAlignment="1">
      <alignment horizontal="center" vertical="center" wrapText="1" shrinkToFit="1" readingOrder="1"/>
    </xf>
    <xf numFmtId="0" fontId="59" fillId="0" borderId="39" xfId="0" applyNumberFormat="1" applyFont="1" applyFill="1" applyBorder="1" applyAlignment="1">
      <alignment horizontal="right" vertical="top" readingOrder="1"/>
    </xf>
    <xf numFmtId="0" fontId="59" fillId="0" borderId="30" xfId="0" applyNumberFormat="1" applyFont="1" applyFill="1" applyBorder="1" applyAlignment="1">
      <alignment horizontal="right" vertical="top" readingOrder="1"/>
    </xf>
    <xf numFmtId="4" fontId="59" fillId="0" borderId="0" xfId="0" applyNumberFormat="1" applyFont="1" applyFill="1" applyBorder="1" applyAlignment="1">
      <alignment vertical="top"/>
    </xf>
    <xf numFmtId="0" fontId="59" fillId="0" borderId="0" xfId="230" applyFont="1" applyFill="1" applyBorder="1" applyAlignment="1">
      <alignment vertical="top"/>
    </xf>
    <xf numFmtId="170" fontId="59" fillId="0" borderId="0" xfId="230" applyNumberFormat="1" applyFont="1" applyFill="1" applyBorder="1" applyAlignment="1">
      <alignment vertical="top"/>
    </xf>
    <xf numFmtId="0" fontId="62" fillId="0" borderId="28" xfId="231" applyFont="1" applyBorder="1" applyAlignment="1">
      <alignment horizontal="left" indent="1"/>
    </xf>
    <xf numFmtId="0" fontId="62" fillId="4" borderId="35" xfId="231" applyFont="1" applyFill="1" applyBorder="1" applyAlignment="1">
      <alignment horizontal="center"/>
    </xf>
    <xf numFmtId="0" fontId="61" fillId="0" borderId="32" xfId="231" applyFont="1" applyBorder="1" applyAlignment="1">
      <alignment horizontal="center"/>
    </xf>
    <xf numFmtId="0" fontId="61" fillId="0" borderId="36" xfId="231" applyFont="1" applyBorder="1" applyAlignment="1">
      <alignment horizontal="center"/>
    </xf>
    <xf numFmtId="0" fontId="61" fillId="0" borderId="20" xfId="231" applyFont="1" applyBorder="1" applyAlignment="1">
      <alignment horizontal="center"/>
    </xf>
    <xf numFmtId="0" fontId="61" fillId="0" borderId="20" xfId="231" applyFont="1" applyFill="1" applyBorder="1" applyAlignment="1">
      <alignment horizontal="center"/>
    </xf>
    <xf numFmtId="0" fontId="61" fillId="0" borderId="22" xfId="231" applyFont="1" applyBorder="1" applyAlignment="1">
      <alignment horizontal="center"/>
    </xf>
    <xf numFmtId="0" fontId="61" fillId="0" borderId="0" xfId="231" applyFont="1" applyAlignment="1">
      <alignment horizontal="center"/>
    </xf>
    <xf numFmtId="0" fontId="60" fillId="0" borderId="0" xfId="231" applyFont="1" applyAlignment="1">
      <alignment horizontal="center" vertical="top" wrapText="1"/>
    </xf>
    <xf numFmtId="0" fontId="61" fillId="0" borderId="0" xfId="0" applyFont="1" applyAlignment="1">
      <alignment horizontal="center"/>
    </xf>
    <xf numFmtId="0" fontId="61" fillId="0" borderId="30" xfId="231" applyFont="1" applyBorder="1" applyAlignment="1">
      <alignment horizontal="left" indent="1"/>
    </xf>
    <xf numFmtId="0" fontId="61" fillId="0" borderId="0" xfId="231" applyFont="1" applyBorder="1" applyAlignment="1">
      <alignment horizontal="left" indent="1"/>
    </xf>
    <xf numFmtId="49" fontId="61" fillId="0" borderId="0" xfId="231" applyNumberFormat="1" applyFont="1" applyBorder="1" applyAlignment="1">
      <alignment horizontal="left" indent="1"/>
    </xf>
    <xf numFmtId="0" fontId="62" fillId="4" borderId="33" xfId="231" applyFont="1" applyFill="1" applyBorder="1" applyAlignment="1">
      <alignment horizontal="left" indent="1"/>
    </xf>
    <xf numFmtId="0" fontId="62" fillId="4" borderId="22" xfId="231" applyFont="1" applyFill="1" applyBorder="1" applyAlignment="1">
      <alignment horizontal="left" indent="1"/>
    </xf>
    <xf numFmtId="49" fontId="58" fillId="34" borderId="23" xfId="0" applyNumberFormat="1" applyFont="1" applyFill="1" applyBorder="1" applyAlignment="1">
      <alignment horizontal="right" vertical="center" readingOrder="1"/>
    </xf>
    <xf numFmtId="49" fontId="58" fillId="34" borderId="25" xfId="0" applyNumberFormat="1" applyFont="1" applyFill="1" applyBorder="1" applyAlignment="1">
      <alignment horizontal="left" vertical="center"/>
    </xf>
    <xf numFmtId="4" fontId="59" fillId="34" borderId="25" xfId="0" applyNumberFormat="1" applyFont="1" applyFill="1" applyBorder="1" applyAlignment="1">
      <alignment horizontal="right" vertical="top"/>
    </xf>
    <xf numFmtId="0" fontId="59" fillId="34" borderId="25" xfId="0" applyFont="1" applyFill="1" applyBorder="1" applyAlignment="1">
      <alignment horizontal="left" vertical="top"/>
    </xf>
    <xf numFmtId="4" fontId="59" fillId="34" borderId="25" xfId="0" applyNumberFormat="1" applyFont="1" applyFill="1" applyBorder="1" applyAlignment="1">
      <alignment horizontal="center" vertical="top"/>
    </xf>
    <xf numFmtId="170" fontId="58" fillId="34" borderId="24" xfId="0" applyNumberFormat="1" applyFont="1" applyFill="1" applyBorder="1" applyAlignment="1">
      <alignment vertical="top"/>
    </xf>
    <xf numFmtId="1" fontId="61" fillId="0" borderId="3" xfId="231" applyNumberFormat="1" applyFont="1" applyBorder="1" applyAlignment="1">
      <alignment horizontal="left" indent="1" shrinkToFit="1"/>
    </xf>
    <xf numFmtId="0" fontId="62" fillId="0" borderId="50" xfId="231" applyFont="1" applyBorder="1" applyAlignment="1">
      <alignment horizontal="left" indent="1"/>
    </xf>
    <xf numFmtId="0" fontId="59" fillId="4" borderId="53" xfId="232" applyNumberFormat="1" applyFont="1" applyFill="1" applyBorder="1" applyAlignment="1">
      <alignment horizontal="center" vertical="center"/>
    </xf>
    <xf numFmtId="49" fontId="59" fillId="4" borderId="26" xfId="232" applyNumberFormat="1" applyFont="1" applyFill="1" applyBorder="1" applyAlignment="1">
      <alignment horizontal="center"/>
    </xf>
    <xf numFmtId="1" fontId="61" fillId="0" borderId="28" xfId="231" applyNumberFormat="1" applyFont="1" applyBorder="1" applyAlignment="1">
      <alignment horizontal="left" indent="1" shrinkToFit="1"/>
    </xf>
    <xf numFmtId="0" fontId="58" fillId="35" borderId="23" xfId="0" applyFont="1" applyFill="1" applyBorder="1" applyAlignment="1">
      <alignment horizontal="center" vertical="center" readingOrder="1"/>
    </xf>
    <xf numFmtId="0" fontId="63" fillId="35" borderId="25" xfId="0" applyFont="1" applyFill="1" applyBorder="1" applyAlignment="1">
      <alignment horizontal="left" vertical="center"/>
    </xf>
    <xf numFmtId="0" fontId="58" fillId="35" borderId="25" xfId="0" applyFont="1" applyFill="1" applyBorder="1" applyAlignment="1">
      <alignment horizontal="center" vertical="center"/>
    </xf>
    <xf numFmtId="0" fontId="58" fillId="35" borderId="25" xfId="0" applyFont="1" applyFill="1" applyBorder="1" applyAlignment="1">
      <alignment horizontal="center" vertical="center" wrapText="1" shrinkToFit="1" readingOrder="1"/>
    </xf>
    <xf numFmtId="170" fontId="62" fillId="35" borderId="24" xfId="0" applyNumberFormat="1" applyFont="1" applyFill="1" applyBorder="1" applyAlignment="1">
      <alignment horizontal="right" vertical="center" wrapText="1" shrinkToFit="1" readingOrder="1"/>
    </xf>
    <xf numFmtId="0" fontId="58" fillId="0" borderId="3" xfId="0" applyFont="1" applyFill="1" applyBorder="1" applyAlignment="1">
      <alignment vertical="center" wrapText="1"/>
    </xf>
    <xf numFmtId="0" fontId="59" fillId="0" borderId="39" xfId="0" applyFont="1" applyFill="1" applyBorder="1" applyAlignment="1">
      <alignment horizontal="right" vertical="top" readingOrder="1"/>
    </xf>
    <xf numFmtId="0" fontId="59" fillId="33" borderId="3" xfId="0" applyFont="1" applyFill="1" applyBorder="1" applyAlignment="1">
      <alignment horizontal="left" vertical="top"/>
    </xf>
    <xf numFmtId="0" fontId="59" fillId="0" borderId="3" xfId="0" applyFont="1" applyFill="1" applyBorder="1" applyAlignment="1">
      <alignment vertical="top" wrapText="1" shrinkToFit="1"/>
    </xf>
    <xf numFmtId="49" fontId="59" fillId="0" borderId="23" xfId="0" applyNumberFormat="1" applyFont="1" applyFill="1" applyBorder="1" applyAlignment="1">
      <alignment horizontal="right" vertical="center" readingOrder="1"/>
    </xf>
    <xf numFmtId="49" fontId="59" fillId="0" borderId="48" xfId="0" applyNumberFormat="1" applyFont="1" applyFill="1" applyBorder="1" applyAlignment="1">
      <alignment horizontal="right" vertical="center" readingOrder="1"/>
    </xf>
    <xf numFmtId="170" fontId="60" fillId="0" borderId="0" xfId="0" applyNumberFormat="1" applyFont="1" applyAlignment="1">
      <alignment vertical="center"/>
    </xf>
    <xf numFmtId="170" fontId="68" fillId="0" borderId="0" xfId="0" applyNumberFormat="1" applyFont="1" applyAlignment="1">
      <alignment vertical="center"/>
    </xf>
    <xf numFmtId="170" fontId="69" fillId="0" borderId="0" xfId="0" applyNumberFormat="1" applyFont="1" applyAlignment="1">
      <alignment vertical="center"/>
    </xf>
    <xf numFmtId="10" fontId="68" fillId="0" borderId="0" xfId="417" applyNumberFormat="1" applyFont="1" applyAlignment="1">
      <alignment vertical="center"/>
    </xf>
    <xf numFmtId="170" fontId="61" fillId="0" borderId="0" xfId="230" applyNumberFormat="1" applyFont="1"/>
    <xf numFmtId="170" fontId="60" fillId="0" borderId="0" xfId="230" applyNumberFormat="1" applyFont="1"/>
    <xf numFmtId="0" fontId="60" fillId="0" borderId="0" xfId="0" applyFont="1" applyFill="1" applyAlignment="1">
      <alignment vertical="center"/>
    </xf>
    <xf numFmtId="0" fontId="59" fillId="0" borderId="30" xfId="0" applyFont="1" applyFill="1" applyBorder="1" applyAlignment="1">
      <alignment horizontal="right" vertical="top" readingOrder="1"/>
    </xf>
    <xf numFmtId="0" fontId="58" fillId="0" borderId="0" xfId="233" applyFont="1" applyFill="1" applyBorder="1" applyAlignment="1">
      <alignment vertical="center" wrapText="1" shrinkToFit="1"/>
    </xf>
    <xf numFmtId="0" fontId="61" fillId="0" borderId="0" xfId="231" applyFont="1" applyFill="1" applyBorder="1"/>
    <xf numFmtId="49" fontId="62" fillId="4" borderId="28" xfId="231" applyNumberFormat="1" applyFont="1" applyFill="1" applyBorder="1"/>
    <xf numFmtId="2" fontId="66" fillId="4" borderId="5" xfId="231" applyNumberFormat="1" applyFont="1" applyFill="1" applyBorder="1" applyAlignment="1">
      <alignment horizontal="right"/>
    </xf>
    <xf numFmtId="3" fontId="59" fillId="0" borderId="27" xfId="0" applyNumberFormat="1" applyFont="1" applyFill="1" applyBorder="1" applyAlignment="1">
      <alignment horizontal="right" vertical="top"/>
    </xf>
    <xf numFmtId="0" fontId="59" fillId="0" borderId="27" xfId="0" applyFont="1" applyFill="1" applyBorder="1" applyAlignment="1">
      <alignment horizontal="left" vertical="top"/>
    </xf>
    <xf numFmtId="170" fontId="59" fillId="0" borderId="27" xfId="0" applyNumberFormat="1" applyFont="1" applyFill="1" applyBorder="1" applyAlignment="1">
      <alignment horizontal="right" vertical="top"/>
    </xf>
    <xf numFmtId="170" fontId="59" fillId="0" borderId="46" xfId="0" applyNumberFormat="1" applyFont="1" applyFill="1" applyBorder="1" applyAlignment="1">
      <alignment horizontal="right" vertical="top"/>
    </xf>
    <xf numFmtId="3" fontId="59" fillId="0" borderId="37" xfId="0" applyNumberFormat="1" applyFont="1" applyFill="1" applyBorder="1" applyAlignment="1">
      <alignment horizontal="right" vertical="top"/>
    </xf>
    <xf numFmtId="3" fontId="59" fillId="0" borderId="47" xfId="0" applyNumberFormat="1" applyFont="1" applyFill="1" applyBorder="1" applyAlignment="1">
      <alignment horizontal="right" vertical="top"/>
    </xf>
    <xf numFmtId="0" fontId="59" fillId="0" borderId="47" xfId="0" applyFont="1" applyFill="1" applyBorder="1" applyAlignment="1">
      <alignment horizontal="left" vertical="top"/>
    </xf>
    <xf numFmtId="170" fontId="59" fillId="0" borderId="47" xfId="0" applyNumberFormat="1" applyFont="1" applyFill="1" applyBorder="1" applyAlignment="1">
      <alignment horizontal="right" vertical="top"/>
    </xf>
    <xf numFmtId="170" fontId="59" fillId="0" borderId="45" xfId="0" applyNumberFormat="1" applyFont="1" applyFill="1" applyBorder="1" applyAlignment="1">
      <alignment horizontal="right" vertical="top"/>
    </xf>
    <xf numFmtId="0" fontId="59" fillId="0" borderId="0" xfId="0" applyFont="1" applyFill="1" applyBorder="1" applyAlignment="1">
      <alignment vertical="center" wrapText="1"/>
    </xf>
    <xf numFmtId="0" fontId="59" fillId="0" borderId="0" xfId="0" applyFont="1" applyBorder="1" applyAlignment="1">
      <alignment horizontal="left" vertical="top"/>
    </xf>
    <xf numFmtId="4" fontId="59" fillId="0" borderId="0" xfId="0" applyNumberFormat="1" applyFont="1" applyFill="1" applyBorder="1" applyAlignment="1">
      <alignment horizontal="center" vertical="top"/>
    </xf>
    <xf numFmtId="170" fontId="58" fillId="0" borderId="43" xfId="0" applyNumberFormat="1" applyFont="1" applyFill="1" applyBorder="1" applyAlignment="1">
      <alignment horizontal="center" vertical="center" wrapText="1" shrinkToFit="1" readingOrder="1"/>
    </xf>
    <xf numFmtId="49" fontId="59" fillId="0" borderId="30" xfId="0" applyNumberFormat="1" applyFont="1" applyFill="1" applyBorder="1" applyAlignment="1">
      <alignment horizontal="right" vertical="center" readingOrder="1"/>
    </xf>
    <xf numFmtId="170" fontId="59" fillId="0" borderId="36" xfId="0" applyNumberFormat="1" applyFont="1" applyFill="1" applyBorder="1" applyAlignment="1">
      <alignment horizontal="center" vertical="top"/>
    </xf>
    <xf numFmtId="0" fontId="58" fillId="0" borderId="3" xfId="318" applyFont="1" applyFill="1" applyBorder="1" applyAlignment="1">
      <alignment vertical="top" wrapText="1" shrinkToFit="1"/>
    </xf>
    <xf numFmtId="0" fontId="59" fillId="0" borderId="31" xfId="0" applyNumberFormat="1" applyFont="1" applyFill="1" applyBorder="1" applyAlignment="1">
      <alignment horizontal="right" vertical="top" readingOrder="1"/>
    </xf>
    <xf numFmtId="0" fontId="58" fillId="0" borderId="21" xfId="0" applyFont="1" applyFill="1" applyBorder="1" applyAlignment="1">
      <alignment vertical="top" wrapText="1" shrinkToFit="1"/>
    </xf>
    <xf numFmtId="0" fontId="59" fillId="0" borderId="21" xfId="0" applyFont="1" applyFill="1" applyBorder="1" applyAlignment="1">
      <alignment vertical="top" wrapText="1" shrinkToFit="1"/>
    </xf>
    <xf numFmtId="0" fontId="59" fillId="0" borderId="3" xfId="0" applyFont="1" applyFill="1" applyBorder="1" applyAlignment="1">
      <alignment vertical="top" wrapText="1"/>
    </xf>
    <xf numFmtId="0" fontId="59" fillId="0" borderId="31" xfId="0" applyFont="1" applyFill="1" applyBorder="1" applyAlignment="1">
      <alignment horizontal="right" vertical="top" readingOrder="1"/>
    </xf>
    <xf numFmtId="0" fontId="58" fillId="0" borderId="3" xfId="233" applyFont="1" applyFill="1" applyBorder="1" applyAlignment="1">
      <alignment vertical="center" wrapText="1" shrinkToFit="1"/>
    </xf>
    <xf numFmtId="0" fontId="58" fillId="0" borderId="27" xfId="0" applyFont="1" applyFill="1" applyBorder="1" applyAlignment="1">
      <alignment vertical="top" wrapText="1" shrinkToFit="1"/>
    </xf>
    <xf numFmtId="0" fontId="58" fillId="0" borderId="37" xfId="0" applyFont="1" applyFill="1" applyBorder="1" applyAlignment="1">
      <alignment vertical="top" wrapText="1" shrinkToFit="1"/>
    </xf>
    <xf numFmtId="0" fontId="58" fillId="0" borderId="5" xfId="0" applyFont="1" applyFill="1" applyBorder="1" applyAlignment="1">
      <alignment vertical="top" wrapText="1" shrinkToFit="1"/>
    </xf>
    <xf numFmtId="0" fontId="58" fillId="0" borderId="41" xfId="0" applyFont="1" applyFill="1" applyBorder="1" applyAlignment="1">
      <alignment vertical="top" wrapText="1" shrinkToFit="1"/>
    </xf>
    <xf numFmtId="0" fontId="59" fillId="0" borderId="42" xfId="0" applyNumberFormat="1" applyFont="1" applyFill="1" applyBorder="1" applyAlignment="1">
      <alignment horizontal="right" vertical="top" readingOrder="1"/>
    </xf>
    <xf numFmtId="0" fontId="59" fillId="0" borderId="55" xfId="0" applyNumberFormat="1" applyFont="1" applyFill="1" applyBorder="1" applyAlignment="1">
      <alignment horizontal="right" vertical="top" readingOrder="1"/>
    </xf>
    <xf numFmtId="0" fontId="59" fillId="0" borderId="28" xfId="0" applyNumberFormat="1" applyFont="1" applyFill="1" applyBorder="1" applyAlignment="1">
      <alignment horizontal="right" vertical="top" readingOrder="1"/>
    </xf>
    <xf numFmtId="0" fontId="59" fillId="0" borderId="5" xfId="0" applyFont="1" applyFill="1" applyBorder="1" applyAlignment="1">
      <alignment vertical="top" wrapText="1" shrinkToFit="1"/>
    </xf>
    <xf numFmtId="0" fontId="59" fillId="0" borderId="56" xfId="0" applyNumberFormat="1" applyFont="1" applyFill="1" applyBorder="1" applyAlignment="1">
      <alignment horizontal="right" vertical="top" readingOrder="1"/>
    </xf>
    <xf numFmtId="0" fontId="58" fillId="0" borderId="0" xfId="0" applyFont="1" applyFill="1" applyBorder="1" applyAlignment="1">
      <alignment vertical="top" wrapText="1" shrinkToFit="1"/>
    </xf>
    <xf numFmtId="3" fontId="59" fillId="0" borderId="0" xfId="0" applyNumberFormat="1" applyFont="1" applyFill="1" applyBorder="1" applyAlignment="1">
      <alignment horizontal="right" vertical="top"/>
    </xf>
    <xf numFmtId="170" fontId="59" fillId="0" borderId="52" xfId="0" applyNumberFormat="1" applyFont="1" applyFill="1" applyBorder="1" applyAlignment="1">
      <alignment horizontal="right" vertical="top"/>
    </xf>
    <xf numFmtId="3" fontId="59" fillId="0" borderId="5" xfId="0" applyNumberFormat="1" applyFont="1" applyFill="1" applyBorder="1" applyAlignment="1">
      <alignment horizontal="right" vertical="top"/>
    </xf>
    <xf numFmtId="0" fontId="58" fillId="0" borderId="30" xfId="0" applyFont="1" applyFill="1" applyBorder="1" applyAlignment="1">
      <alignment horizontal="center" vertical="center" readingOrder="1"/>
    </xf>
    <xf numFmtId="0" fontId="58" fillId="0" borderId="0" xfId="0" applyFont="1" applyFill="1" applyBorder="1" applyAlignment="1">
      <alignment horizontal="center" vertical="center"/>
    </xf>
    <xf numFmtId="0" fontId="58" fillId="0" borderId="0" xfId="0" applyFont="1" applyFill="1" applyBorder="1" applyAlignment="1">
      <alignment horizontal="center" vertical="center" wrapText="1" shrinkToFit="1" readingOrder="1"/>
    </xf>
    <xf numFmtId="0" fontId="58" fillId="0" borderId="36" xfId="0" applyFont="1" applyFill="1" applyBorder="1" applyAlignment="1">
      <alignment horizontal="center" vertical="center" wrapText="1" shrinkToFit="1" readingOrder="1"/>
    </xf>
    <xf numFmtId="0" fontId="58" fillId="4" borderId="57" xfId="0" applyFont="1" applyFill="1" applyBorder="1" applyAlignment="1">
      <alignment horizontal="center" vertical="center" readingOrder="1"/>
    </xf>
    <xf numFmtId="0" fontId="58" fillId="4" borderId="58" xfId="0" applyFont="1" applyFill="1" applyBorder="1" applyAlignment="1">
      <alignment horizontal="center" vertical="center"/>
    </xf>
    <xf numFmtId="0" fontId="58" fillId="4" borderId="58" xfId="0" applyFont="1" applyFill="1" applyBorder="1" applyAlignment="1">
      <alignment horizontal="center" vertical="center" wrapText="1" shrinkToFit="1" readingOrder="1"/>
    </xf>
    <xf numFmtId="0" fontId="58" fillId="4" borderId="59" xfId="0" applyFont="1" applyFill="1" applyBorder="1" applyAlignment="1">
      <alignment horizontal="center" vertical="center" wrapText="1" shrinkToFit="1" readingOrder="1"/>
    </xf>
    <xf numFmtId="0" fontId="59" fillId="0" borderId="26" xfId="0" applyNumberFormat="1" applyFont="1" applyFill="1" applyBorder="1" applyAlignment="1">
      <alignment horizontal="right" vertical="top" readingOrder="1"/>
    </xf>
    <xf numFmtId="0" fontId="59" fillId="0" borderId="27" xfId="0" applyFont="1" applyFill="1" applyBorder="1" applyAlignment="1">
      <alignment vertical="top" wrapText="1" shrinkToFit="1"/>
    </xf>
    <xf numFmtId="4" fontId="59" fillId="0" borderId="27" xfId="0" applyNumberFormat="1" applyFont="1" applyFill="1" applyBorder="1" applyAlignment="1">
      <alignment horizontal="right" vertical="top"/>
    </xf>
    <xf numFmtId="0" fontId="59" fillId="0" borderId="60" xfId="0" applyNumberFormat="1" applyFont="1" applyFill="1" applyBorder="1" applyAlignment="1">
      <alignment horizontal="right" vertical="top" readingOrder="1"/>
    </xf>
    <xf numFmtId="0" fontId="59" fillId="0" borderId="41" xfId="0" applyFont="1" applyFill="1" applyBorder="1" applyAlignment="1">
      <alignment vertical="top" wrapText="1" shrinkToFit="1"/>
    </xf>
    <xf numFmtId="4" fontId="59" fillId="0" borderId="41" xfId="0" applyNumberFormat="1" applyFont="1" applyFill="1" applyBorder="1" applyAlignment="1">
      <alignment horizontal="right" vertical="top"/>
    </xf>
    <xf numFmtId="0" fontId="59" fillId="0" borderId="41" xfId="0" applyFont="1" applyFill="1" applyBorder="1" applyAlignment="1">
      <alignment horizontal="left" vertical="top"/>
    </xf>
    <xf numFmtId="170" fontId="59" fillId="0" borderId="41" xfId="0" applyNumberFormat="1" applyFont="1" applyFill="1" applyBorder="1" applyAlignment="1">
      <alignment horizontal="right" vertical="top"/>
    </xf>
    <xf numFmtId="166" fontId="61" fillId="0" borderId="16" xfId="231" applyNumberFormat="1" applyFont="1" applyBorder="1" applyAlignment="1">
      <alignment horizontal="center"/>
    </xf>
    <xf numFmtId="166" fontId="61" fillId="0" borderId="44" xfId="231" applyNumberFormat="1" applyFont="1" applyBorder="1" applyAlignment="1">
      <alignment horizontal="center"/>
    </xf>
    <xf numFmtId="0" fontId="61" fillId="0" borderId="0" xfId="231" applyFont="1" applyBorder="1" applyAlignment="1">
      <alignment horizontal="center"/>
    </xf>
    <xf numFmtId="166" fontId="66" fillId="4" borderId="16" xfId="231" applyNumberFormat="1" applyFont="1" applyFill="1" applyBorder="1" applyAlignment="1">
      <alignment horizontal="center"/>
    </xf>
    <xf numFmtId="166" fontId="66" fillId="4" borderId="44" xfId="231" applyNumberFormat="1" applyFont="1" applyFill="1" applyBorder="1" applyAlignment="1">
      <alignment horizontal="center"/>
    </xf>
    <xf numFmtId="166" fontId="62" fillId="0" borderId="16" xfId="231" applyNumberFormat="1" applyFont="1" applyBorder="1" applyAlignment="1">
      <alignment horizontal="center"/>
    </xf>
    <xf numFmtId="166" fontId="62" fillId="0" borderId="44" xfId="231" applyNumberFormat="1" applyFont="1" applyBorder="1" applyAlignment="1">
      <alignment horizontal="center"/>
    </xf>
    <xf numFmtId="166" fontId="62" fillId="32" borderId="16" xfId="231" applyNumberFormat="1" applyFont="1" applyFill="1" applyBorder="1" applyAlignment="1">
      <alignment horizontal="center"/>
    </xf>
    <xf numFmtId="166" fontId="62" fillId="32" borderId="44" xfId="231" applyNumberFormat="1" applyFont="1" applyFill="1" applyBorder="1" applyAlignment="1">
      <alignment horizontal="center"/>
    </xf>
    <xf numFmtId="0" fontId="65" fillId="0" borderId="47" xfId="231" applyFont="1" applyBorder="1" applyAlignment="1">
      <alignment horizontal="center" vertical="top"/>
    </xf>
    <xf numFmtId="0" fontId="59" fillId="4" borderId="54" xfId="232" applyFont="1" applyFill="1" applyBorder="1" applyAlignment="1">
      <alignment horizontal="center"/>
    </xf>
    <xf numFmtId="0" fontId="61" fillId="0" borderId="46" xfId="231" applyFont="1" applyBorder="1" applyAlignment="1">
      <alignment horizontal="center"/>
    </xf>
    <xf numFmtId="0" fontId="62" fillId="4" borderId="26" xfId="231" applyFont="1" applyFill="1" applyBorder="1" applyAlignment="1">
      <alignment horizontal="center"/>
    </xf>
    <xf numFmtId="0" fontId="62" fillId="4" borderId="27" xfId="231" applyFont="1" applyFill="1" applyBorder="1" applyAlignment="1">
      <alignment horizontal="center"/>
    </xf>
    <xf numFmtId="0" fontId="62" fillId="4" borderId="46" xfId="231" applyFont="1" applyFill="1" applyBorder="1" applyAlignment="1">
      <alignment horizontal="center"/>
    </xf>
    <xf numFmtId="0" fontId="59" fillId="0" borderId="5" xfId="231" applyFont="1" applyBorder="1" applyAlignment="1">
      <alignment horizontal="left" indent="1"/>
    </xf>
    <xf numFmtId="0" fontId="59" fillId="0" borderId="44" xfId="231" applyFont="1" applyBorder="1" applyAlignment="1">
      <alignment horizontal="left" indent="1"/>
    </xf>
    <xf numFmtId="0" fontId="59" fillId="0" borderId="51" xfId="231" applyFont="1" applyBorder="1" applyAlignment="1">
      <alignment horizontal="left" indent="1"/>
    </xf>
    <xf numFmtId="0" fontId="59" fillId="0" borderId="52" xfId="231" applyFont="1" applyBorder="1" applyAlignment="1">
      <alignment horizontal="left" indent="1"/>
    </xf>
    <xf numFmtId="49" fontId="62" fillId="4" borderId="28" xfId="231" applyNumberFormat="1" applyFont="1" applyFill="1" applyBorder="1" applyAlignment="1">
      <alignment horizontal="center"/>
    </xf>
    <xf numFmtId="49" fontId="62" fillId="4" borderId="5" xfId="231" applyNumberFormat="1" applyFont="1" applyFill="1" applyBorder="1" applyAlignment="1">
      <alignment horizontal="center"/>
    </xf>
    <xf numFmtId="49" fontId="62" fillId="4" borderId="44" xfId="231" applyNumberFormat="1" applyFont="1" applyFill="1" applyBorder="1" applyAlignment="1">
      <alignment horizontal="center"/>
    </xf>
  </cellXfs>
  <cellStyles count="418">
    <cellStyle name="_010_P11P003_SWPh4_Cooling machine room_R00" xfId="1" xr:uid="{00000000-0005-0000-0000-000000000000}"/>
    <cellStyle name="_011_P11P003_Technology dampers_R00" xfId="2" xr:uid="{00000000-0005-0000-0000-000001000000}"/>
    <cellStyle name="_06_FOX_6EX11_soupis_vykonu_100205_revA" xfId="3" xr:uid="{00000000-0005-0000-0000-000002000000}"/>
    <cellStyle name="_06_GCZ_BQ_SO_1241_Hruba" xfId="4" xr:uid="{00000000-0005-0000-0000-000003000000}"/>
    <cellStyle name="_06_GCZ_BQ_SO_1242+1710_Hruba" xfId="5" xr:uid="{00000000-0005-0000-0000-000004000000}"/>
    <cellStyle name="_06_GCZ_BQ_SO_1510_Hruba" xfId="6" xr:uid="{00000000-0005-0000-0000-000005000000}"/>
    <cellStyle name="_06_GCZ_BQ_SO_1810_Hruba" xfId="7" xr:uid="{00000000-0005-0000-0000-000006000000}"/>
    <cellStyle name="_090118 AIRS (NET) cost estimation excl land leveling" xfId="8" xr:uid="{00000000-0005-0000-0000-000007000000}"/>
    <cellStyle name="_090118 AIRS (NET) cost estimation excl land leveling 2" xfId="302" xr:uid="{00000000-0005-0000-0000-000008000000}"/>
    <cellStyle name="_090202_KYOCERA II_NET_R03" xfId="9" xr:uid="{00000000-0005-0000-0000-000009000000}"/>
    <cellStyle name="_090202_KYOCERA II_NET_R03 2" xfId="303" xr:uid="{00000000-0005-0000-0000-00000A000000}"/>
    <cellStyle name="_6VX01" xfId="10" xr:uid="{00000000-0005-0000-0000-00000B000000}"/>
    <cellStyle name="_BOQ_SungWoo_Hitech_PH4_N110243A1_AZKLIMA_Contract" xfId="11" xr:uid="{00000000-0005-0000-0000-00000C000000}"/>
    <cellStyle name="_DaikinD change work list ME_Re09" xfId="12" xr:uid="{00000000-0005-0000-0000-00000D000000}"/>
    <cellStyle name="_DaikinD change work list ME_Re10" xfId="13" xr:uid="{00000000-0005-0000-0000-00000E000000}"/>
    <cellStyle name="_DaikinD change work list ME_Re10 (2)" xfId="14" xr:uid="{00000000-0005-0000-0000-00000F000000}"/>
    <cellStyle name="_DaikinD change work list ME_Re11" xfId="15" xr:uid="{00000000-0005-0000-0000-000010000000}"/>
    <cellStyle name="_DaikinD change work list ME-UP Quality Rooms" xfId="16" xr:uid="{00000000-0005-0000-0000-000011000000}"/>
    <cellStyle name="_DDC Process additional works Re02" xfId="17" xr:uid="{00000000-0005-0000-0000-000012000000}"/>
    <cellStyle name="_DDC QCrooms change works ME Re00" xfId="18" xr:uid="{00000000-0005-0000-0000-000013000000}"/>
    <cellStyle name="_DDC QCrooms change works ME Re00 2" xfId="304" xr:uid="{00000000-0005-0000-0000-000014000000}"/>
    <cellStyle name="_DDC QCrooms change works ME Re00_090202_KYOCERA II_NET_R03" xfId="19" xr:uid="{00000000-0005-0000-0000-000015000000}"/>
    <cellStyle name="_DDC QCrooms change works ME Re00_090202_KYOCERA II_NET_R03 2" xfId="305" xr:uid="{00000000-0005-0000-0000-000016000000}"/>
    <cellStyle name="_DDC QCrooms change works ME Re00_090209 KSE_PhII 決裁書（EU）" xfId="20" xr:uid="{00000000-0005-0000-0000-000017000000}"/>
    <cellStyle name="_DDC QCrooms change works ME Re00_090209 KSE_PhII 決裁書（EU） 2" xfId="306" xr:uid="{00000000-0005-0000-0000-000018000000}"/>
    <cellStyle name="_DDC QCrooms change works ME Re00_S013 - Liberec_roof CN 13 1 09" xfId="21" xr:uid="{00000000-0005-0000-0000-000019000000}"/>
    <cellStyle name="_DDC QCrooms change works ME Re00_S013 - Liberec_roof CN 13 1 09 2" xfId="307" xr:uid="{00000000-0005-0000-0000-00001A000000}"/>
    <cellStyle name="_ELEKTRO_01_Components_100505" xfId="22" xr:uid="{00000000-0005-0000-0000-00001B000000}"/>
    <cellStyle name="_F6_BS_SO 01+04_6SX01" xfId="23" xr:uid="{00000000-0005-0000-0000-00001C000000}"/>
    <cellStyle name="_gesamtsummen" xfId="24" xr:uid="{00000000-0005-0000-0000-00001D000000}"/>
    <cellStyle name="_gesamtsummen_S013 - Liberec_roof CN 13 1 09" xfId="25" xr:uid="{00000000-0005-0000-0000-00001E000000}"/>
    <cellStyle name="_hilfe-befehl" xfId="26" xr:uid="{00000000-0005-0000-0000-00001F000000}"/>
    <cellStyle name="_hilfe-befehl_S013 - Liberec_roof CN 13 1 09" xfId="27" xr:uid="{00000000-0005-0000-0000-000020000000}"/>
    <cellStyle name="_hilfe-befehl_Unit Cost" xfId="28" xr:uid="{00000000-0005-0000-0000-000021000000}"/>
    <cellStyle name="_hilfe-befehl_Unit Cost_S013 - Liberec_roof CN 13 1 09" xfId="29" xr:uid="{00000000-0005-0000-0000-000022000000}"/>
    <cellStyle name="_hilfe-befehl_UNIT rate NGK 21.11.2002" xfId="30" xr:uid="{00000000-0005-0000-0000-000023000000}"/>
    <cellStyle name="_hilfe-befehl_UNIT rate NGK 21.11.2002_S013 - Liberec_roof CN 13 1 09" xfId="31" xr:uid="{00000000-0005-0000-0000-000024000000}"/>
    <cellStyle name="_hilfe-befehl_UNIT rate TMMP Version, 31.01.2003" xfId="32" xr:uid="{00000000-0005-0000-0000-000025000000}"/>
    <cellStyle name="_hilfe-befehl_UNIT rate TMMP Version, 31.01.2003_S013 - Liberec_roof CN 13 1 09" xfId="33" xr:uid="{00000000-0005-0000-0000-000026000000}"/>
    <cellStyle name="_hilfe-befehl_豊田通商変更見積り25.11.02" xfId="34" xr:uid="{00000000-0005-0000-0000-000027000000}"/>
    <cellStyle name="_hilfe-befehl_豊田通商変更見積り25.11.02_S013 - Liberec_roof CN 13 1 09" xfId="35" xr:uid="{00000000-0005-0000-0000-000028000000}"/>
    <cellStyle name="_Sebranice-Alps Electrtic-324-2007" xfId="36" xr:uid="{00000000-0005-0000-0000-000029000000}"/>
    <cellStyle name="_SO 05_F6_rain wat drain.060531" xfId="37" xr:uid="{00000000-0005-0000-0000-00002A000000}"/>
    <cellStyle name="_SO 16_6VX01_vzduchotechnika" xfId="38" xr:uid="{00000000-0005-0000-0000-00002B000000}"/>
    <cellStyle name="_spalte-kommentar" xfId="39" xr:uid="{00000000-0005-0000-0000-00002C000000}"/>
    <cellStyle name="_spalte-kommentar_S013 - Liberec_roof CN 13 1 09" xfId="40" xr:uid="{00000000-0005-0000-0000-00002D000000}"/>
    <cellStyle name="_TGSSC2 BOQ (TAKENAKA) 02July2003" xfId="41" xr:uid="{00000000-0005-0000-0000-00002E000000}"/>
    <cellStyle name="_TI_SO 01_060301_cz_en" xfId="42" xr:uid="{00000000-0005-0000-0000-00002F000000}"/>
    <cellStyle name="_ueber1" xfId="43" xr:uid="{00000000-0005-0000-0000-000030000000}"/>
    <cellStyle name="_ueber2" xfId="44" xr:uid="{00000000-0005-0000-0000-000031000000}"/>
    <cellStyle name="_ueber3" xfId="45" xr:uid="{00000000-0005-0000-0000-000032000000}"/>
    <cellStyle name="_Výkaz výměr" xfId="46" xr:uid="{00000000-0005-0000-0000-000033000000}"/>
    <cellStyle name="_VZT" xfId="47" xr:uid="{00000000-0005-0000-0000-000034000000}"/>
    <cellStyle name="_zeile-berechnung" xfId="48" xr:uid="{00000000-0005-0000-0000-000035000000}"/>
    <cellStyle name="_zeile-bezeichner" xfId="49" xr:uid="{00000000-0005-0000-0000-000036000000}"/>
    <cellStyle name="_zeile-ergebnis" xfId="50" xr:uid="{00000000-0005-0000-0000-000037000000}"/>
    <cellStyle name="_zeile-rechenzeichen" xfId="51" xr:uid="{00000000-0005-0000-0000-000038000000}"/>
    <cellStyle name="_zwischensummen" xfId="52" xr:uid="{00000000-0005-0000-0000-000039000000}"/>
    <cellStyle name="_zwischensummen_S013 - Liberec_roof CN 13 1 09" xfId="53" xr:uid="{00000000-0005-0000-0000-00003A000000}"/>
    <cellStyle name="_コピーDaikinD change work list ME_Re09" xfId="54" xr:uid="{00000000-0005-0000-0000-00003B000000}"/>
    <cellStyle name="1" xfId="55" xr:uid="{00000000-0005-0000-0000-00003C000000}"/>
    <cellStyle name="1_049F_K_CH_Piast_wersja2" xfId="56" xr:uid="{00000000-0005-0000-0000-00003D000000}"/>
    <cellStyle name="1_049F_K_CH_Piast_wersja2 2" xfId="406" xr:uid="{00000000-0005-0000-0000-00003E000000}"/>
    <cellStyle name="1_049F_K_CH_Piast_wersja2_S013 - Liberec_roof CN 13 1 09" xfId="57" xr:uid="{00000000-0005-0000-0000-00003F000000}"/>
    <cellStyle name="1_049F_K_CH_Piast_wersja2_S013 - Liberec_roof CN 13 1 09 2" xfId="407" xr:uid="{00000000-0005-0000-0000-000040000000}"/>
    <cellStyle name="1_65203_2000.05.11" xfId="58" xr:uid="{00000000-0005-0000-0000-000041000000}"/>
    <cellStyle name="1_65203_2000.05.11 2" xfId="408" xr:uid="{00000000-0005-0000-0000-000042000000}"/>
    <cellStyle name="1_65203_2000.05.11_S013 - Liberec_roof CN 13 1 09" xfId="59" xr:uid="{00000000-0005-0000-0000-000043000000}"/>
    <cellStyle name="1_65203_2000.05.11_S013 - Liberec_roof CN 13 1 09 2" xfId="409" xr:uid="{00000000-0005-0000-0000-000044000000}"/>
    <cellStyle name="1_Ico_12c" xfId="60" xr:uid="{00000000-0005-0000-0000-000045000000}"/>
    <cellStyle name="1_Ico_12c 2" xfId="410" xr:uid="{00000000-0005-0000-0000-000046000000}"/>
    <cellStyle name="1_Ico_12c_S013 - Liberec_roof CN 13 1 09" xfId="61" xr:uid="{00000000-0005-0000-0000-000047000000}"/>
    <cellStyle name="1_Ico_12c_S013 - Liberec_roof CN 13 1 09 2" xfId="411" xr:uid="{00000000-0005-0000-0000-000048000000}"/>
    <cellStyle name="1_karta ico maj" xfId="62" xr:uid="{00000000-0005-0000-0000-000049000000}"/>
    <cellStyle name="1_karta ico maj 2" xfId="412" xr:uid="{00000000-0005-0000-0000-00004A000000}"/>
    <cellStyle name="1_karta ico maj_S013 - Liberec_roof CN 13 1 09" xfId="63" xr:uid="{00000000-0005-0000-0000-00004B000000}"/>
    <cellStyle name="1_karta ico maj_S013 - Liberec_roof CN 13 1 09 2" xfId="413" xr:uid="{00000000-0005-0000-0000-00004C000000}"/>
    <cellStyle name="1_Kłodzko-szkoleniowy" xfId="64" xr:uid="{00000000-0005-0000-0000-00004D000000}"/>
    <cellStyle name="1_Kłodzko-szkoleniowy 2" xfId="414" xr:uid="{00000000-0005-0000-0000-00004E000000}"/>
    <cellStyle name="1_Kłodzko-szkoleniowy_S013 - Liberec_roof CN 13 1 09" xfId="65" xr:uid="{00000000-0005-0000-0000-00004F000000}"/>
    <cellStyle name="1_Kłodzko-szkoleniowy_S013 - Liberec_roof CN 13 1 09 2" xfId="415" xr:uid="{00000000-0005-0000-0000-000050000000}"/>
    <cellStyle name="1D čísla" xfId="66" xr:uid="{00000000-0005-0000-0000-000051000000}"/>
    <cellStyle name="20 % – Zvýraznění1 2" xfId="67" xr:uid="{00000000-0005-0000-0000-000052000000}"/>
    <cellStyle name="20 % – Zvýraznění2 2" xfId="68" xr:uid="{00000000-0005-0000-0000-000053000000}"/>
    <cellStyle name="20 % – Zvýraznění3 2" xfId="69" xr:uid="{00000000-0005-0000-0000-000054000000}"/>
    <cellStyle name="20 % – Zvýraznění4 2" xfId="70" xr:uid="{00000000-0005-0000-0000-000055000000}"/>
    <cellStyle name="20 % – Zvýraznění5 2" xfId="71" xr:uid="{00000000-0005-0000-0000-000056000000}"/>
    <cellStyle name="20 % – Zvýraznění6 2" xfId="72" xr:uid="{00000000-0005-0000-0000-000057000000}"/>
    <cellStyle name="20 % - zvýraznenie1" xfId="73" xr:uid="{00000000-0005-0000-0000-000058000000}"/>
    <cellStyle name="20 % - zvýraznenie2" xfId="74" xr:uid="{00000000-0005-0000-0000-000059000000}"/>
    <cellStyle name="20 % - zvýraznenie3" xfId="75" xr:uid="{00000000-0005-0000-0000-00005A000000}"/>
    <cellStyle name="20 % - zvýraznenie4" xfId="76" xr:uid="{00000000-0005-0000-0000-00005B000000}"/>
    <cellStyle name="20 % - zvýraznenie5" xfId="77" xr:uid="{00000000-0005-0000-0000-00005C000000}"/>
    <cellStyle name="20 % - zvýraznenie6" xfId="78" xr:uid="{00000000-0005-0000-0000-00005D000000}"/>
    <cellStyle name="20% - Accent1" xfId="79" xr:uid="{00000000-0005-0000-0000-00005E000000}"/>
    <cellStyle name="20% - Accent2" xfId="80" xr:uid="{00000000-0005-0000-0000-00005F000000}"/>
    <cellStyle name="20% - Accent3" xfId="81" xr:uid="{00000000-0005-0000-0000-000060000000}"/>
    <cellStyle name="20% - Accent4" xfId="82" xr:uid="{00000000-0005-0000-0000-000061000000}"/>
    <cellStyle name="20% - Accent5" xfId="83" xr:uid="{00000000-0005-0000-0000-000062000000}"/>
    <cellStyle name="20% - Accent6" xfId="84" xr:uid="{00000000-0005-0000-0000-000063000000}"/>
    <cellStyle name="2D čísla" xfId="85" xr:uid="{00000000-0005-0000-0000-000064000000}"/>
    <cellStyle name="3D čísla" xfId="86" xr:uid="{00000000-0005-0000-0000-000065000000}"/>
    <cellStyle name="40 % – Zvýraznění1 2" xfId="87" xr:uid="{00000000-0005-0000-0000-000066000000}"/>
    <cellStyle name="40 % – Zvýraznění2 2" xfId="88" xr:uid="{00000000-0005-0000-0000-000067000000}"/>
    <cellStyle name="40 % – Zvýraznění3 2" xfId="89" xr:uid="{00000000-0005-0000-0000-000068000000}"/>
    <cellStyle name="40 % – Zvýraznění4 2" xfId="90" xr:uid="{00000000-0005-0000-0000-000069000000}"/>
    <cellStyle name="40 % – Zvýraznění5 2" xfId="91" xr:uid="{00000000-0005-0000-0000-00006A000000}"/>
    <cellStyle name="40 % – Zvýraznění6 2" xfId="92" xr:uid="{00000000-0005-0000-0000-00006B000000}"/>
    <cellStyle name="40 % - zvýraznenie1" xfId="93" xr:uid="{00000000-0005-0000-0000-00006C000000}"/>
    <cellStyle name="40 % - zvýraznenie2" xfId="94" xr:uid="{00000000-0005-0000-0000-00006D000000}"/>
    <cellStyle name="40 % - zvýraznenie3" xfId="95" xr:uid="{00000000-0005-0000-0000-00006E000000}"/>
    <cellStyle name="40 % - zvýraznenie4" xfId="96" xr:uid="{00000000-0005-0000-0000-00006F000000}"/>
    <cellStyle name="40 % - zvýraznenie5" xfId="97" xr:uid="{00000000-0005-0000-0000-000070000000}"/>
    <cellStyle name="40 % - zvýraznenie6" xfId="98" xr:uid="{00000000-0005-0000-0000-000071000000}"/>
    <cellStyle name="40% - Accent1" xfId="99" xr:uid="{00000000-0005-0000-0000-000072000000}"/>
    <cellStyle name="40% - Accent2" xfId="100" xr:uid="{00000000-0005-0000-0000-000073000000}"/>
    <cellStyle name="40% - Accent3" xfId="101" xr:uid="{00000000-0005-0000-0000-000074000000}"/>
    <cellStyle name="40% - Accent4" xfId="102" xr:uid="{00000000-0005-0000-0000-000075000000}"/>
    <cellStyle name="40% - Accent5" xfId="103" xr:uid="{00000000-0005-0000-0000-000076000000}"/>
    <cellStyle name="40% - Accent6" xfId="104" xr:uid="{00000000-0005-0000-0000-000077000000}"/>
    <cellStyle name="60 % – Zvýraznění1 2" xfId="105" xr:uid="{00000000-0005-0000-0000-000078000000}"/>
    <cellStyle name="60 % – Zvýraznění2 2" xfId="106" xr:uid="{00000000-0005-0000-0000-000079000000}"/>
    <cellStyle name="60 % – Zvýraznění3 2" xfId="107" xr:uid="{00000000-0005-0000-0000-00007A000000}"/>
    <cellStyle name="60 % – Zvýraznění4 2" xfId="108" xr:uid="{00000000-0005-0000-0000-00007B000000}"/>
    <cellStyle name="60 % – Zvýraznění5 2" xfId="109" xr:uid="{00000000-0005-0000-0000-00007C000000}"/>
    <cellStyle name="60 % – Zvýraznění6 2" xfId="110" xr:uid="{00000000-0005-0000-0000-00007D000000}"/>
    <cellStyle name="60 % - zvýraznenie1" xfId="111" xr:uid="{00000000-0005-0000-0000-00007E000000}"/>
    <cellStyle name="60 % - zvýraznenie2" xfId="112" xr:uid="{00000000-0005-0000-0000-00007F000000}"/>
    <cellStyle name="60 % - zvýraznenie3" xfId="113" xr:uid="{00000000-0005-0000-0000-000080000000}"/>
    <cellStyle name="60 % - zvýraznenie4" xfId="114" xr:uid="{00000000-0005-0000-0000-000081000000}"/>
    <cellStyle name="60 % - zvýraznenie5" xfId="115" xr:uid="{00000000-0005-0000-0000-000082000000}"/>
    <cellStyle name="60 % - zvýraznenie6" xfId="116" xr:uid="{00000000-0005-0000-0000-000083000000}"/>
    <cellStyle name="60% - Accent1" xfId="117" xr:uid="{00000000-0005-0000-0000-000084000000}"/>
    <cellStyle name="60% - Accent2" xfId="118" xr:uid="{00000000-0005-0000-0000-000085000000}"/>
    <cellStyle name="60% - Accent3" xfId="119" xr:uid="{00000000-0005-0000-0000-000086000000}"/>
    <cellStyle name="60% - Accent4" xfId="120" xr:uid="{00000000-0005-0000-0000-000087000000}"/>
    <cellStyle name="60% - Accent5" xfId="121" xr:uid="{00000000-0005-0000-0000-000088000000}"/>
    <cellStyle name="60% - Accent6" xfId="122" xr:uid="{00000000-0005-0000-0000-000089000000}"/>
    <cellStyle name="Accent1" xfId="123" xr:uid="{00000000-0005-0000-0000-00008A000000}"/>
    <cellStyle name="Accent2" xfId="124" xr:uid="{00000000-0005-0000-0000-00008B000000}"/>
    <cellStyle name="Accent3" xfId="125" xr:uid="{00000000-0005-0000-0000-00008C000000}"/>
    <cellStyle name="Accent4" xfId="126" xr:uid="{00000000-0005-0000-0000-00008D000000}"/>
    <cellStyle name="Accent5" xfId="127" xr:uid="{00000000-0005-0000-0000-00008E000000}"/>
    <cellStyle name="Accent6" xfId="128" xr:uid="{00000000-0005-0000-0000-00008F000000}"/>
    <cellStyle name="Bad" xfId="129" xr:uid="{00000000-0005-0000-0000-000090000000}"/>
    <cellStyle name="bezčárky_" xfId="130" xr:uid="{00000000-0005-0000-0000-000091000000}"/>
    <cellStyle name="bUDGET  96" xfId="131" xr:uid="{00000000-0005-0000-0000-000092000000}"/>
    <cellStyle name="bUDGET  96 2" xfId="416" xr:uid="{00000000-0005-0000-0000-000093000000}"/>
    <cellStyle name="Calculation" xfId="132" xr:uid="{00000000-0005-0000-0000-000094000000}"/>
    <cellStyle name="cargill9" xfId="133" xr:uid="{00000000-0005-0000-0000-000095000000}"/>
    <cellStyle name="Celá čísla" xfId="134" xr:uid="{00000000-0005-0000-0000-000096000000}"/>
    <cellStyle name="Celkem 2" xfId="135" xr:uid="{00000000-0005-0000-0000-000097000000}"/>
    <cellStyle name="Comma0" xfId="136" xr:uid="{00000000-0005-0000-0000-000098000000}"/>
    <cellStyle name="Currency0" xfId="137" xr:uid="{00000000-0005-0000-0000-000099000000}"/>
    <cellStyle name="číslo.00_" xfId="138" xr:uid="{00000000-0005-0000-0000-00009A000000}"/>
    <cellStyle name="Date" xfId="139" xr:uid="{00000000-0005-0000-0000-00009B000000}"/>
    <cellStyle name="Dobrá" xfId="140" xr:uid="{00000000-0005-0000-0000-00009C000000}"/>
    <cellStyle name="Euro" xfId="141" xr:uid="{00000000-0005-0000-0000-00009D000000}"/>
    <cellStyle name="Euro 2" xfId="142" xr:uid="{00000000-0005-0000-0000-00009E000000}"/>
    <cellStyle name="Explanatory Text" xfId="143" xr:uid="{00000000-0005-0000-0000-00009F000000}"/>
    <cellStyle name="Fixed" xfId="144" xr:uid="{00000000-0005-0000-0000-0000A0000000}"/>
    <cellStyle name="fnRegressQ" xfId="145" xr:uid="{00000000-0005-0000-0000-0000A1000000}"/>
    <cellStyle name="fnRegressQ 2" xfId="146" xr:uid="{00000000-0005-0000-0000-0000A2000000}"/>
    <cellStyle name="fnRegressQ 2 2" xfId="309" xr:uid="{00000000-0005-0000-0000-0000A3000000}"/>
    <cellStyle name="fnRegressQ 3" xfId="308" xr:uid="{00000000-0005-0000-0000-0000A4000000}"/>
    <cellStyle name="Good" xfId="147" xr:uid="{00000000-0005-0000-0000-0000A5000000}"/>
    <cellStyle name="Heading 1" xfId="148" xr:uid="{00000000-0005-0000-0000-0000A6000000}"/>
    <cellStyle name="Heading 2" xfId="149" xr:uid="{00000000-0005-0000-0000-0000A7000000}"/>
    <cellStyle name="Heading 3" xfId="150" xr:uid="{00000000-0005-0000-0000-0000A8000000}"/>
    <cellStyle name="Heading 4" xfId="151" xr:uid="{00000000-0005-0000-0000-0000A9000000}"/>
    <cellStyle name="Hiperłącze_Electrical" xfId="152" xr:uid="{00000000-0005-0000-0000-0000AA000000}"/>
    <cellStyle name="Hlavička" xfId="153" xr:uid="{00000000-0005-0000-0000-0000AB000000}"/>
    <cellStyle name="Hypertextový odkaz 2" xfId="154" xr:uid="{00000000-0005-0000-0000-0000AC000000}"/>
    <cellStyle name="Hypertextový odkaz 2 2" xfId="155" xr:uid="{00000000-0005-0000-0000-0000AD000000}"/>
    <cellStyle name="Hypertextový odkaz 2 2 2" xfId="156" xr:uid="{00000000-0005-0000-0000-0000AE000000}"/>
    <cellStyle name="Hypertextový odkaz 2 2 2 2" xfId="376" xr:uid="{00000000-0005-0000-0000-0000AF000000}"/>
    <cellStyle name="Hypertextový odkaz 2 2 2 3" xfId="344" xr:uid="{00000000-0005-0000-0000-0000B0000000}"/>
    <cellStyle name="Hypertextový odkaz 2 2 3" xfId="157" xr:uid="{00000000-0005-0000-0000-0000B1000000}"/>
    <cellStyle name="Hypertextový odkaz 2 2 3 2" xfId="158" xr:uid="{00000000-0005-0000-0000-0000B2000000}"/>
    <cellStyle name="Hypertextový odkaz 2 2 3 2 2" xfId="378" xr:uid="{00000000-0005-0000-0000-0000B3000000}"/>
    <cellStyle name="Hypertextový odkaz 2 2 3 2 3" xfId="346" xr:uid="{00000000-0005-0000-0000-0000B4000000}"/>
    <cellStyle name="Hypertextový odkaz 2 2 3 3" xfId="377" xr:uid="{00000000-0005-0000-0000-0000B5000000}"/>
    <cellStyle name="Hypertextový odkaz 2 2 3 4" xfId="345" xr:uid="{00000000-0005-0000-0000-0000B6000000}"/>
    <cellStyle name="Hypertextový odkaz 2 2 4" xfId="375" xr:uid="{00000000-0005-0000-0000-0000B7000000}"/>
    <cellStyle name="Hypertextový odkaz 2 2 5" xfId="343" xr:uid="{00000000-0005-0000-0000-0000B8000000}"/>
    <cellStyle name="Hypertextový odkaz 2 3" xfId="159" xr:uid="{00000000-0005-0000-0000-0000B9000000}"/>
    <cellStyle name="Hypertextový odkaz 2 3 2" xfId="160" xr:uid="{00000000-0005-0000-0000-0000BA000000}"/>
    <cellStyle name="Hypertextový odkaz 2 3 2 2" xfId="161" xr:uid="{00000000-0005-0000-0000-0000BB000000}"/>
    <cellStyle name="Hypertextový odkaz 2 3 2 3" xfId="379" xr:uid="{00000000-0005-0000-0000-0000BC000000}"/>
    <cellStyle name="Hypertextový odkaz 2 3 2 4" xfId="347" xr:uid="{00000000-0005-0000-0000-0000BD000000}"/>
    <cellStyle name="Hypertextový odkaz 2 3 3" xfId="162" xr:uid="{00000000-0005-0000-0000-0000BE000000}"/>
    <cellStyle name="Hypertextový odkaz 2 3 3 2" xfId="380" xr:uid="{00000000-0005-0000-0000-0000BF000000}"/>
    <cellStyle name="Hypertextový odkaz 2 3 3 3" xfId="348" xr:uid="{00000000-0005-0000-0000-0000C0000000}"/>
    <cellStyle name="Hypertextový odkaz 2 4" xfId="163" xr:uid="{00000000-0005-0000-0000-0000C1000000}"/>
    <cellStyle name="Hypertextový odkaz 2 4 2" xfId="381" xr:uid="{00000000-0005-0000-0000-0000C2000000}"/>
    <cellStyle name="Hypertextový odkaz 2 4 3" xfId="349" xr:uid="{00000000-0005-0000-0000-0000C3000000}"/>
    <cellStyle name="Hypertextový odkaz 2 5" xfId="164" xr:uid="{00000000-0005-0000-0000-0000C4000000}"/>
    <cellStyle name="Hypertextový odkaz 2 5 2" xfId="382" xr:uid="{00000000-0005-0000-0000-0000C5000000}"/>
    <cellStyle name="Hypertextový odkaz 2 5 3" xfId="350" xr:uid="{00000000-0005-0000-0000-0000C6000000}"/>
    <cellStyle name="Hypertextový odkaz 2 6" xfId="165" xr:uid="{00000000-0005-0000-0000-0000C7000000}"/>
    <cellStyle name="Hypertextový odkaz 2 7" xfId="374" xr:uid="{00000000-0005-0000-0000-0000C8000000}"/>
    <cellStyle name="Hypertextový odkaz 2 8" xfId="342" xr:uid="{00000000-0005-0000-0000-0000C9000000}"/>
    <cellStyle name="Hypertextový odkaz 3" xfId="166" xr:uid="{00000000-0005-0000-0000-0000CA000000}"/>
    <cellStyle name="Hypertextový odkaz 3 2" xfId="167" xr:uid="{00000000-0005-0000-0000-0000CB000000}"/>
    <cellStyle name="Hypertextový odkaz 3 2 2" xfId="168" xr:uid="{00000000-0005-0000-0000-0000CC000000}"/>
    <cellStyle name="Hypertextový odkaz 3 2 2 2" xfId="169" xr:uid="{00000000-0005-0000-0000-0000CD000000}"/>
    <cellStyle name="Hypertextový odkaz 3 2 2 2 2" xfId="386" xr:uid="{00000000-0005-0000-0000-0000CE000000}"/>
    <cellStyle name="Hypertextový odkaz 3 2 2 2 3" xfId="354" xr:uid="{00000000-0005-0000-0000-0000CF000000}"/>
    <cellStyle name="Hypertextový odkaz 3 2 2 3" xfId="170" xr:uid="{00000000-0005-0000-0000-0000D0000000}"/>
    <cellStyle name="Hypertextový odkaz 3 2 2 3 2" xfId="387" xr:uid="{00000000-0005-0000-0000-0000D1000000}"/>
    <cellStyle name="Hypertextový odkaz 3 2 2 3 3" xfId="355" xr:uid="{00000000-0005-0000-0000-0000D2000000}"/>
    <cellStyle name="Hypertextový odkaz 3 2 2 4" xfId="385" xr:uid="{00000000-0005-0000-0000-0000D3000000}"/>
    <cellStyle name="Hypertextový odkaz 3 2 2 5" xfId="353" xr:uid="{00000000-0005-0000-0000-0000D4000000}"/>
    <cellStyle name="Hypertextový odkaz 3 2 3" xfId="171" xr:uid="{00000000-0005-0000-0000-0000D5000000}"/>
    <cellStyle name="Hypertextový odkaz 3 2 3 2" xfId="172" xr:uid="{00000000-0005-0000-0000-0000D6000000}"/>
    <cellStyle name="Hypertextový odkaz 3 2 3 2 2" xfId="173" xr:uid="{00000000-0005-0000-0000-0000D7000000}"/>
    <cellStyle name="Hypertextový odkaz 3 2 3 2 2 2" xfId="390" xr:uid="{00000000-0005-0000-0000-0000D8000000}"/>
    <cellStyle name="Hypertextový odkaz 3 2 3 2 2 3" xfId="358" xr:uid="{00000000-0005-0000-0000-0000D9000000}"/>
    <cellStyle name="Hypertextový odkaz 3 2 3 2 3" xfId="389" xr:uid="{00000000-0005-0000-0000-0000DA000000}"/>
    <cellStyle name="Hypertextový odkaz 3 2 3 2 4" xfId="357" xr:uid="{00000000-0005-0000-0000-0000DB000000}"/>
    <cellStyle name="Hypertextový odkaz 3 2 3 3" xfId="388" xr:uid="{00000000-0005-0000-0000-0000DC000000}"/>
    <cellStyle name="Hypertextový odkaz 3 2 3 4" xfId="356" xr:uid="{00000000-0005-0000-0000-0000DD000000}"/>
    <cellStyle name="Hypertextový odkaz 3 2 4" xfId="174" xr:uid="{00000000-0005-0000-0000-0000DE000000}"/>
    <cellStyle name="Hypertextový odkaz 3 2 4 2" xfId="175" xr:uid="{00000000-0005-0000-0000-0000DF000000}"/>
    <cellStyle name="Hypertextový odkaz 3 2 4 2 2" xfId="392" xr:uid="{00000000-0005-0000-0000-0000E0000000}"/>
    <cellStyle name="Hypertextový odkaz 3 2 4 2 3" xfId="360" xr:uid="{00000000-0005-0000-0000-0000E1000000}"/>
    <cellStyle name="Hypertextový odkaz 3 2 4 3" xfId="391" xr:uid="{00000000-0005-0000-0000-0000E2000000}"/>
    <cellStyle name="Hypertextový odkaz 3 2 4 4" xfId="359" xr:uid="{00000000-0005-0000-0000-0000E3000000}"/>
    <cellStyle name="Hypertextový odkaz 3 2 5" xfId="384" xr:uid="{00000000-0005-0000-0000-0000E4000000}"/>
    <cellStyle name="Hypertextový odkaz 3 2 6" xfId="352" xr:uid="{00000000-0005-0000-0000-0000E5000000}"/>
    <cellStyle name="Hypertextový odkaz 3 3" xfId="176" xr:uid="{00000000-0005-0000-0000-0000E6000000}"/>
    <cellStyle name="Hypertextový odkaz 3 3 2" xfId="177" xr:uid="{00000000-0005-0000-0000-0000E7000000}"/>
    <cellStyle name="Hypertextový odkaz 3 3 2 2" xfId="394" xr:uid="{00000000-0005-0000-0000-0000E8000000}"/>
    <cellStyle name="Hypertextový odkaz 3 3 2 3" xfId="362" xr:uid="{00000000-0005-0000-0000-0000E9000000}"/>
    <cellStyle name="Hypertextový odkaz 3 3 3" xfId="178" xr:uid="{00000000-0005-0000-0000-0000EA000000}"/>
    <cellStyle name="Hypertextový odkaz 3 3 3 2" xfId="395" xr:uid="{00000000-0005-0000-0000-0000EB000000}"/>
    <cellStyle name="Hypertextový odkaz 3 3 3 3" xfId="363" xr:uid="{00000000-0005-0000-0000-0000EC000000}"/>
    <cellStyle name="Hypertextový odkaz 3 3 4" xfId="393" xr:uid="{00000000-0005-0000-0000-0000ED000000}"/>
    <cellStyle name="Hypertextový odkaz 3 3 5" xfId="361" xr:uid="{00000000-0005-0000-0000-0000EE000000}"/>
    <cellStyle name="Hypertextový odkaz 3 4" xfId="179" xr:uid="{00000000-0005-0000-0000-0000EF000000}"/>
    <cellStyle name="Hypertextový odkaz 3 4 2" xfId="396" xr:uid="{00000000-0005-0000-0000-0000F0000000}"/>
    <cellStyle name="Hypertextový odkaz 3 4 3" xfId="364" xr:uid="{00000000-0005-0000-0000-0000F1000000}"/>
    <cellStyle name="Hypertextový odkaz 3 5" xfId="180" xr:uid="{00000000-0005-0000-0000-0000F2000000}"/>
    <cellStyle name="Hypertextový odkaz 3 5 2" xfId="397" xr:uid="{00000000-0005-0000-0000-0000F3000000}"/>
    <cellStyle name="Hypertextový odkaz 3 5 3" xfId="365" xr:uid="{00000000-0005-0000-0000-0000F4000000}"/>
    <cellStyle name="Hypertextový odkaz 3 6" xfId="383" xr:uid="{00000000-0005-0000-0000-0000F5000000}"/>
    <cellStyle name="Hypertextový odkaz 3 7" xfId="351" xr:uid="{00000000-0005-0000-0000-0000F6000000}"/>
    <cellStyle name="Hypertextový odkaz 4" xfId="181" xr:uid="{00000000-0005-0000-0000-0000F7000000}"/>
    <cellStyle name="Hypertextový odkaz 4 2" xfId="398" xr:uid="{00000000-0005-0000-0000-0000F8000000}"/>
    <cellStyle name="Hypertextový odkaz 4 3" xfId="366" xr:uid="{00000000-0005-0000-0000-0000F9000000}"/>
    <cellStyle name="Hypertextový odkaz 5" xfId="182" xr:uid="{00000000-0005-0000-0000-0000FA000000}"/>
    <cellStyle name="Check Cell" xfId="183" xr:uid="{00000000-0005-0000-0000-0000FB000000}"/>
    <cellStyle name="Chybně 2" xfId="184" xr:uid="{00000000-0005-0000-0000-0000FC000000}"/>
    <cellStyle name="Input" xfId="185" xr:uid="{00000000-0005-0000-0000-0000FD000000}"/>
    <cellStyle name="Kontrolná bunka" xfId="186" xr:uid="{00000000-0005-0000-0000-0000FE000000}"/>
    <cellStyle name="Kontrolní buňka 2" xfId="187" xr:uid="{00000000-0005-0000-0000-0000FF000000}"/>
    <cellStyle name="Linked Cell" xfId="188" xr:uid="{00000000-0005-0000-0000-000000010000}"/>
    <cellStyle name="Nadpis 1 2" xfId="189" xr:uid="{00000000-0005-0000-0000-000001010000}"/>
    <cellStyle name="Nadpis 2 2" xfId="190" xr:uid="{00000000-0005-0000-0000-000002010000}"/>
    <cellStyle name="Nadpis 3 2" xfId="191" xr:uid="{00000000-0005-0000-0000-000003010000}"/>
    <cellStyle name="Nadpis 4 2" xfId="192" xr:uid="{00000000-0005-0000-0000-000004010000}"/>
    <cellStyle name="Nadpis listu" xfId="193" xr:uid="{00000000-0005-0000-0000-000005010000}"/>
    <cellStyle name="Název 2" xfId="194" xr:uid="{00000000-0005-0000-0000-000006010000}"/>
    <cellStyle name="Neutral" xfId="195" xr:uid="{00000000-0005-0000-0000-000007010000}"/>
    <cellStyle name="Neutrálna" xfId="196" xr:uid="{00000000-0005-0000-0000-000008010000}"/>
    <cellStyle name="Neutrální 2" xfId="197" xr:uid="{00000000-0005-0000-0000-000009010000}"/>
    <cellStyle name="Normal 2" xfId="198" xr:uid="{00000000-0005-0000-0000-00000A010000}"/>
    <cellStyle name="Normal 2 2" xfId="310" xr:uid="{00000000-0005-0000-0000-00000B010000}"/>
    <cellStyle name="Normal 4" xfId="199" xr:uid="{00000000-0005-0000-0000-00000C010000}"/>
    <cellStyle name="Normal 4 2" xfId="311" xr:uid="{00000000-0005-0000-0000-00000D010000}"/>
    <cellStyle name="Normal_Power Voltage Bill 08.06" xfId="200" xr:uid="{00000000-0005-0000-0000-00000E010000}"/>
    <cellStyle name="Normale_Complete_official_price_list_2007CZ" xfId="201" xr:uid="{00000000-0005-0000-0000-000011010000}"/>
    <cellStyle name="Normálna 2" xfId="202" xr:uid="{00000000-0005-0000-0000-000012010000}"/>
    <cellStyle name="Normálna 2 2" xfId="312" xr:uid="{00000000-0005-0000-0000-000013010000}"/>
    <cellStyle name="normálne 2" xfId="203" xr:uid="{00000000-0005-0000-0000-000014010000}"/>
    <cellStyle name="normálne 2 2" xfId="313" xr:uid="{00000000-0005-0000-0000-000015010000}"/>
    <cellStyle name="normálne 3" xfId="204" xr:uid="{00000000-0005-0000-0000-000016010000}"/>
    <cellStyle name="normálne 3 2" xfId="314" xr:uid="{00000000-0005-0000-0000-000017010000}"/>
    <cellStyle name="normálne 4" xfId="205" xr:uid="{00000000-0005-0000-0000-000018010000}"/>
    <cellStyle name="normálne 4 2" xfId="315" xr:uid="{00000000-0005-0000-0000-000019010000}"/>
    <cellStyle name="normálne 5" xfId="206" xr:uid="{00000000-0005-0000-0000-00001A010000}"/>
    <cellStyle name="normálne 5 2" xfId="316" xr:uid="{00000000-0005-0000-0000-00001B010000}"/>
    <cellStyle name="normálne 6" xfId="207" xr:uid="{00000000-0005-0000-0000-00001C010000}"/>
    <cellStyle name="normálne 6 2" xfId="317" xr:uid="{00000000-0005-0000-0000-00001D010000}"/>
    <cellStyle name="Normální" xfId="0" builtinId="0"/>
    <cellStyle name="Normální 10" xfId="208" xr:uid="{00000000-0005-0000-0000-00001F010000}"/>
    <cellStyle name="Normální 10 2" xfId="318" xr:uid="{00000000-0005-0000-0000-000020010000}"/>
    <cellStyle name="Normální 11" xfId="209" xr:uid="{00000000-0005-0000-0000-000021010000}"/>
    <cellStyle name="Normální 2" xfId="210" xr:uid="{00000000-0005-0000-0000-000022010000}"/>
    <cellStyle name="Normální 2 10" xfId="211" xr:uid="{00000000-0005-0000-0000-000023010000}"/>
    <cellStyle name="Normální 2 10 2" xfId="320" xr:uid="{00000000-0005-0000-0000-000024010000}"/>
    <cellStyle name="Normální 2 11" xfId="319" xr:uid="{00000000-0005-0000-0000-000025010000}"/>
    <cellStyle name="normální 2 2" xfId="212" xr:uid="{00000000-0005-0000-0000-000026010000}"/>
    <cellStyle name="normální 2 3" xfId="213" xr:uid="{00000000-0005-0000-0000-000027010000}"/>
    <cellStyle name="Normální 2 4" xfId="214" xr:uid="{00000000-0005-0000-0000-000028010000}"/>
    <cellStyle name="Normální 2 4 2" xfId="321" xr:uid="{00000000-0005-0000-0000-000029010000}"/>
    <cellStyle name="Normální 2 5" xfId="215" xr:uid="{00000000-0005-0000-0000-00002A010000}"/>
    <cellStyle name="Normální 2 5 2" xfId="322" xr:uid="{00000000-0005-0000-0000-00002B010000}"/>
    <cellStyle name="Normální 2 6" xfId="216" xr:uid="{00000000-0005-0000-0000-00002C010000}"/>
    <cellStyle name="Normální 2 6 2" xfId="323" xr:uid="{00000000-0005-0000-0000-00002D010000}"/>
    <cellStyle name="Normální 2 7" xfId="217" xr:uid="{00000000-0005-0000-0000-00002E010000}"/>
    <cellStyle name="Normální 2 7 2" xfId="324" xr:uid="{00000000-0005-0000-0000-00002F010000}"/>
    <cellStyle name="normální 2 8" xfId="218" xr:uid="{00000000-0005-0000-0000-000030010000}"/>
    <cellStyle name="normální 2 8 2" xfId="399" xr:uid="{00000000-0005-0000-0000-000031010000}"/>
    <cellStyle name="normální 2 8 3" xfId="367" xr:uid="{00000000-0005-0000-0000-000032010000}"/>
    <cellStyle name="normální 2 9" xfId="219" xr:uid="{00000000-0005-0000-0000-000033010000}"/>
    <cellStyle name="normální 2 9 2" xfId="400" xr:uid="{00000000-0005-0000-0000-000034010000}"/>
    <cellStyle name="normální 2 9 3" xfId="368" xr:uid="{00000000-0005-0000-0000-000035010000}"/>
    <cellStyle name="Normální 2_SSZ" xfId="220" xr:uid="{00000000-0005-0000-0000-000036010000}"/>
    <cellStyle name="normální 3" xfId="221" xr:uid="{00000000-0005-0000-0000-000037010000}"/>
    <cellStyle name="normální 3 2" xfId="222" xr:uid="{00000000-0005-0000-0000-000038010000}"/>
    <cellStyle name="Normální 3_F1.1.4.2.0974_04_04_003_00_Rozpočet" xfId="223" xr:uid="{00000000-0005-0000-0000-000039010000}"/>
    <cellStyle name="normální 4" xfId="224" xr:uid="{00000000-0005-0000-0000-00003A010000}"/>
    <cellStyle name="normální 4 2" xfId="401" xr:uid="{00000000-0005-0000-0000-00003B010000}"/>
    <cellStyle name="normální 4 3" xfId="369" xr:uid="{00000000-0005-0000-0000-00003C010000}"/>
    <cellStyle name="normální 5" xfId="225" xr:uid="{00000000-0005-0000-0000-00003D010000}"/>
    <cellStyle name="normální 5 2" xfId="325" xr:uid="{00000000-0005-0000-0000-00003E010000}"/>
    <cellStyle name="Normální 6" xfId="226" xr:uid="{00000000-0005-0000-0000-00003F010000}"/>
    <cellStyle name="Normální 6 2" xfId="402" xr:uid="{00000000-0005-0000-0000-000040010000}"/>
    <cellStyle name="Normální 6 3" xfId="370" xr:uid="{00000000-0005-0000-0000-000041010000}"/>
    <cellStyle name="Normální 7" xfId="227" xr:uid="{00000000-0005-0000-0000-000042010000}"/>
    <cellStyle name="Normální 7 2" xfId="326" xr:uid="{00000000-0005-0000-0000-000043010000}"/>
    <cellStyle name="Normální 8" xfId="228" xr:uid="{00000000-0005-0000-0000-000044010000}"/>
    <cellStyle name="Normální 8 2" xfId="327" xr:uid="{00000000-0005-0000-0000-000045010000}"/>
    <cellStyle name="Normální 9" xfId="229" xr:uid="{00000000-0005-0000-0000-000046010000}"/>
    <cellStyle name="Normální 9 2" xfId="328" xr:uid="{00000000-0005-0000-0000-000047010000}"/>
    <cellStyle name="normální_GB_TB6A_SANITARY_BQ_071601_Vorac" xfId="230" xr:uid="{00000000-0005-0000-0000-000049010000}"/>
    <cellStyle name="normální_List2" xfId="231" xr:uid="{00000000-0005-0000-0000-00004A010000}"/>
    <cellStyle name="normální_POL.XLS" xfId="232" xr:uid="{00000000-0005-0000-0000-00004B010000}"/>
    <cellStyle name="normální_SO 01_P4-Extension-Phase 4_SO01-MI-AC_Netto_with price(NEODESÍLAT)_r02" xfId="233" xr:uid="{00000000-0005-0000-0000-00004C010000}"/>
    <cellStyle name="Normalny_Arkusz1" xfId="234" xr:uid="{00000000-0005-0000-0000-00004E010000}"/>
    <cellStyle name="Note" xfId="235" xr:uid="{00000000-0005-0000-0000-00004F010000}"/>
    <cellStyle name="Note 2" xfId="236" xr:uid="{00000000-0005-0000-0000-000050010000}"/>
    <cellStyle name="Note 2 2" xfId="330" xr:uid="{00000000-0005-0000-0000-000051010000}"/>
    <cellStyle name="Note 3" xfId="329" xr:uid="{00000000-0005-0000-0000-000052010000}"/>
    <cellStyle name="Œ…‹æØ‚è [0.00]_cost" xfId="237" xr:uid="{00000000-0005-0000-0000-000053010000}"/>
    <cellStyle name="Œ…‹æØ‚è_cost" xfId="238" xr:uid="{00000000-0005-0000-0000-000054010000}"/>
    <cellStyle name="ord12" xfId="239" xr:uid="{00000000-0005-0000-0000-000055010000}"/>
    <cellStyle name="ord6962" xfId="240" xr:uid="{00000000-0005-0000-0000-000056010000}"/>
    <cellStyle name="orders" xfId="241" xr:uid="{00000000-0005-0000-0000-000057010000}"/>
    <cellStyle name="Output" xfId="242" xr:uid="{00000000-0005-0000-0000-000058010000}"/>
    <cellStyle name="Podhlavička" xfId="243" xr:uid="{00000000-0005-0000-0000-000059010000}"/>
    <cellStyle name="pozice" xfId="244" xr:uid="{00000000-0005-0000-0000-00005A010000}"/>
    <cellStyle name="pozice 2" xfId="403" xr:uid="{00000000-0005-0000-0000-00005B010000}"/>
    <cellStyle name="pozice 3" xfId="371" xr:uid="{00000000-0005-0000-0000-00005C010000}"/>
    <cellStyle name="Poznámka 2" xfId="245" xr:uid="{00000000-0005-0000-0000-00005D010000}"/>
    <cellStyle name="Poznámka 2 2" xfId="331" xr:uid="{00000000-0005-0000-0000-00005E010000}"/>
    <cellStyle name="Prepojená bunka" xfId="246" xr:uid="{00000000-0005-0000-0000-00005F010000}"/>
    <cellStyle name="procent 2" xfId="247" xr:uid="{00000000-0005-0000-0000-000060010000}"/>
    <cellStyle name="procent 2 2" xfId="248" xr:uid="{00000000-0005-0000-0000-000061010000}"/>
    <cellStyle name="procent 2 2 2" xfId="405" xr:uid="{00000000-0005-0000-0000-000062010000}"/>
    <cellStyle name="procent 2 2 3" xfId="373" xr:uid="{00000000-0005-0000-0000-000063010000}"/>
    <cellStyle name="procent 2 3" xfId="404" xr:uid="{00000000-0005-0000-0000-000064010000}"/>
    <cellStyle name="procent 2 4" xfId="372" xr:uid="{00000000-0005-0000-0000-000065010000}"/>
    <cellStyle name="Procenta" xfId="417" builtinId="5"/>
    <cellStyle name="Procenta 2" xfId="249" xr:uid="{00000000-0005-0000-0000-000067010000}"/>
    <cellStyle name="Procenta 2 2" xfId="333" xr:uid="{00000000-0005-0000-0000-000068010000}"/>
    <cellStyle name="Procenta 3" xfId="250" xr:uid="{00000000-0005-0000-0000-000069010000}"/>
    <cellStyle name="Procenta 4" xfId="332" xr:uid="{00000000-0005-0000-0000-00006A010000}"/>
    <cellStyle name="Propojená buňka 2" xfId="251" xr:uid="{00000000-0005-0000-0000-00006B010000}"/>
    <cellStyle name="rozpočet" xfId="252" xr:uid="{00000000-0005-0000-0000-00006C010000}"/>
    <cellStyle name="Spolu" xfId="253" xr:uid="{00000000-0005-0000-0000-00006D010000}"/>
    <cellStyle name="Správně 2" xfId="254" xr:uid="{00000000-0005-0000-0000-00006E010000}"/>
    <cellStyle name="Standaard_005-A3-200 (5.3) - lars" xfId="255" xr:uid="{00000000-0005-0000-0000-00006F010000}"/>
    <cellStyle name="Styl 1" xfId="256" xr:uid="{00000000-0005-0000-0000-000070010000}"/>
    <cellStyle name="Styl 1 2" xfId="257" xr:uid="{00000000-0005-0000-0000-000071010000}"/>
    <cellStyle name="Styl 1 2 2" xfId="258" xr:uid="{00000000-0005-0000-0000-000072010000}"/>
    <cellStyle name="Styl 1 2 2 2" xfId="335" xr:uid="{00000000-0005-0000-0000-000073010000}"/>
    <cellStyle name="Styl 1 2 3" xfId="259" xr:uid="{00000000-0005-0000-0000-000074010000}"/>
    <cellStyle name="Styl 1 2 3 2" xfId="336" xr:uid="{00000000-0005-0000-0000-000075010000}"/>
    <cellStyle name="Styl 1 2 4" xfId="260" xr:uid="{00000000-0005-0000-0000-000076010000}"/>
    <cellStyle name="Styl 1 2 4 2" xfId="337" xr:uid="{00000000-0005-0000-0000-000077010000}"/>
    <cellStyle name="Styl 1 2 5" xfId="334" xr:uid="{00000000-0005-0000-0000-000078010000}"/>
    <cellStyle name="Styl 1 3" xfId="261" xr:uid="{00000000-0005-0000-0000-000079010000}"/>
    <cellStyle name="Styl 1 3 2" xfId="338" xr:uid="{00000000-0005-0000-0000-00007A010000}"/>
    <cellStyle name="Styl 1 4" xfId="262" xr:uid="{00000000-0005-0000-0000-00007B010000}"/>
    <cellStyle name="Styl 1 4 2" xfId="339" xr:uid="{00000000-0005-0000-0000-00007C010000}"/>
    <cellStyle name="Styl 1 5" xfId="263" xr:uid="{00000000-0005-0000-0000-00007D010000}"/>
    <cellStyle name="Styl 1_SO 001-70  VZT-POL" xfId="264" xr:uid="{00000000-0005-0000-0000-00007E010000}"/>
    <cellStyle name="Style 1" xfId="265" xr:uid="{00000000-0005-0000-0000-00007F010000}"/>
    <cellStyle name="Style 1 2" xfId="266" xr:uid="{00000000-0005-0000-0000-000080010000}"/>
    <cellStyle name="Style 1 2 2" xfId="341" xr:uid="{00000000-0005-0000-0000-000081010000}"/>
    <cellStyle name="Style 1 3" xfId="340" xr:uid="{00000000-0005-0000-0000-000082010000}"/>
    <cellStyle name="Štýl 1" xfId="267" xr:uid="{00000000-0005-0000-0000-000083010000}"/>
    <cellStyle name="text" xfId="268" xr:uid="{00000000-0005-0000-0000-000084010000}"/>
    <cellStyle name="Text upozornění 2" xfId="269" xr:uid="{00000000-0005-0000-0000-000085010000}"/>
    <cellStyle name="Text upozornenia" xfId="270" xr:uid="{00000000-0005-0000-0000-000086010000}"/>
    <cellStyle name="Title" xfId="271" xr:uid="{00000000-0005-0000-0000-000087010000}"/>
    <cellStyle name="titre1" xfId="272" xr:uid="{00000000-0005-0000-0000-000088010000}"/>
    <cellStyle name="titre2" xfId="273" xr:uid="{00000000-0005-0000-0000-000089010000}"/>
    <cellStyle name="Titul" xfId="274" xr:uid="{00000000-0005-0000-0000-00008A010000}"/>
    <cellStyle name="Total" xfId="275" xr:uid="{00000000-0005-0000-0000-00008B010000}"/>
    <cellStyle name="Vstup 2" xfId="276" xr:uid="{00000000-0005-0000-0000-00008C010000}"/>
    <cellStyle name="Výpočet 2" xfId="277" xr:uid="{00000000-0005-0000-0000-00008D010000}"/>
    <cellStyle name="Výstup 2" xfId="278" xr:uid="{00000000-0005-0000-0000-00008E010000}"/>
    <cellStyle name="Vysvětlující text 2" xfId="279" xr:uid="{00000000-0005-0000-0000-00008F010000}"/>
    <cellStyle name="Vysvetľujúci text" xfId="280" xr:uid="{00000000-0005-0000-0000-000090010000}"/>
    <cellStyle name="Währung" xfId="281" xr:uid="{00000000-0005-0000-0000-000091010000}"/>
    <cellStyle name="Warning Text" xfId="282" xr:uid="{00000000-0005-0000-0000-000092010000}"/>
    <cellStyle name="zamówienia" xfId="283" xr:uid="{00000000-0005-0000-0000-000093010000}"/>
    <cellStyle name="Zlá" xfId="284" xr:uid="{00000000-0005-0000-0000-000094010000}"/>
    <cellStyle name="Zvýraznění 1 2" xfId="285" xr:uid="{00000000-0005-0000-0000-000095010000}"/>
    <cellStyle name="Zvýraznění 2 2" xfId="286" xr:uid="{00000000-0005-0000-0000-000096010000}"/>
    <cellStyle name="Zvýraznění 3 2" xfId="287" xr:uid="{00000000-0005-0000-0000-000097010000}"/>
    <cellStyle name="Zvýraznění 4 2" xfId="288" xr:uid="{00000000-0005-0000-0000-000098010000}"/>
    <cellStyle name="Zvýraznění 5 2" xfId="289" xr:uid="{00000000-0005-0000-0000-000099010000}"/>
    <cellStyle name="Zvýraznění 6 2" xfId="290" xr:uid="{00000000-0005-0000-0000-00009A010000}"/>
    <cellStyle name="Zvýraznenie1" xfId="291" xr:uid="{00000000-0005-0000-0000-00009B010000}"/>
    <cellStyle name="Zvýraznenie2" xfId="292" xr:uid="{00000000-0005-0000-0000-00009C010000}"/>
    <cellStyle name="Zvýraznenie3" xfId="293" xr:uid="{00000000-0005-0000-0000-00009D010000}"/>
    <cellStyle name="Zvýraznenie4" xfId="294" xr:uid="{00000000-0005-0000-0000-00009E010000}"/>
    <cellStyle name="Zvýraznenie5" xfId="295" xr:uid="{00000000-0005-0000-0000-00009F010000}"/>
    <cellStyle name="Zvýraznenie6" xfId="296" xr:uid="{00000000-0005-0000-0000-0000A0010000}"/>
    <cellStyle name="쉼표 [0]_PAC1_Extra Works" xfId="297" xr:uid="{00000000-0005-0000-0000-0000A1010000}"/>
    <cellStyle name="표준_PAC1_Extra Works" xfId="298" xr:uid="{00000000-0005-0000-0000-0000A2010000}"/>
    <cellStyle name="桁区切り [0.00]_22Oct01Toyota Indirect Cost Summary Package-F(P&amp;W shop)" xfId="299" xr:uid="{00000000-0005-0000-0000-0000A3010000}"/>
    <cellStyle name="桁区切り_Package -F PROPOSED STAFF SCHEDULE 27,July,01" xfId="300" xr:uid="{00000000-0005-0000-0000-0000A4010000}"/>
    <cellStyle name="標準_031007Drawing schedule" xfId="301" xr:uid="{00000000-0005-0000-0000-0000A5010000}"/>
  </cellStyles>
  <dxfs count="19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3"/>
    <pageSetUpPr fitToPage="1"/>
  </sheetPr>
  <dimension ref="A1:D35"/>
  <sheetViews>
    <sheetView view="pageBreakPreview" zoomScale="90" zoomScaleNormal="100" zoomScaleSheetLayoutView="90" workbookViewId="0">
      <selection activeCell="D36" sqref="D36"/>
    </sheetView>
  </sheetViews>
  <sheetFormatPr defaultRowHeight="12.75"/>
  <cols>
    <col min="1" max="1" width="12.7109375" style="23" customWidth="1"/>
    <col min="2" max="2" width="59.140625" style="23" customWidth="1"/>
    <col min="3" max="3" width="12.28515625" style="74" customWidth="1"/>
    <col min="4" max="4" width="13.42578125" style="74" customWidth="1"/>
    <col min="5" max="16384" width="9.140625" style="23"/>
  </cols>
  <sheetData>
    <row r="1" spans="1:4" ht="19.5" thickBot="1">
      <c r="A1" s="174" t="s">
        <v>382</v>
      </c>
      <c r="B1" s="174"/>
      <c r="C1" s="174"/>
      <c r="D1" s="174"/>
    </row>
    <row r="2" spans="1:4">
      <c r="A2" s="177"/>
      <c r="B2" s="178"/>
      <c r="C2" s="178"/>
      <c r="D2" s="179"/>
    </row>
    <row r="3" spans="1:4">
      <c r="A3" s="65" t="s">
        <v>0</v>
      </c>
      <c r="B3" s="180" t="s">
        <v>272</v>
      </c>
      <c r="C3" s="180"/>
      <c r="D3" s="181"/>
    </row>
    <row r="4" spans="1:4">
      <c r="A4" s="184"/>
      <c r="B4" s="185"/>
      <c r="C4" s="185"/>
      <c r="D4" s="186"/>
    </row>
    <row r="5" spans="1:4">
      <c r="A5" s="65" t="s">
        <v>1</v>
      </c>
      <c r="B5" s="180" t="s">
        <v>188</v>
      </c>
      <c r="C5" s="180"/>
      <c r="D5" s="181"/>
    </row>
    <row r="6" spans="1:4">
      <c r="A6" s="184"/>
      <c r="B6" s="185"/>
      <c r="C6" s="185"/>
      <c r="D6" s="186"/>
    </row>
    <row r="7" spans="1:4" ht="13.5" thickBot="1">
      <c r="A7" s="87" t="s">
        <v>2</v>
      </c>
      <c r="B7" s="182" t="s">
        <v>290</v>
      </c>
      <c r="C7" s="182"/>
      <c r="D7" s="183"/>
    </row>
    <row r="8" spans="1:4">
      <c r="A8" s="89" t="s">
        <v>3</v>
      </c>
      <c r="B8" s="88" t="s">
        <v>4</v>
      </c>
      <c r="C8" s="175" t="s">
        <v>25</v>
      </c>
      <c r="D8" s="176"/>
    </row>
    <row r="9" spans="1:4">
      <c r="A9" s="90" t="str">
        <f>SSZ!A5</f>
        <v>AHU 01.</v>
      </c>
      <c r="B9" s="86" t="str">
        <f>SSZ!B5</f>
        <v>Větrání nové přístavby</v>
      </c>
      <c r="C9" s="165">
        <f>SSZ!I5</f>
        <v>0</v>
      </c>
      <c r="D9" s="166"/>
    </row>
    <row r="10" spans="1:4">
      <c r="A10" s="90" t="str">
        <f>SSZ!A77</f>
        <v>AHU 02.</v>
      </c>
      <c r="B10" s="86" t="str">
        <f>SSZ!B77</f>
        <v>Větrání bufetu a zázemí</v>
      </c>
      <c r="C10" s="165">
        <f>SSZ!I77</f>
        <v>0</v>
      </c>
      <c r="D10" s="166"/>
    </row>
    <row r="11" spans="1:4">
      <c r="A11" s="90" t="str">
        <f>SSZ!A108</f>
        <v>AHU 03.</v>
      </c>
      <c r="B11" s="86" t="str">
        <f>SSZ!B108</f>
        <v>Větrání stávající tělocvičny</v>
      </c>
      <c r="C11" s="165">
        <f>SSZ!I108</f>
        <v>0</v>
      </c>
      <c r="D11" s="166"/>
    </row>
    <row r="12" spans="1:4">
      <c r="A12" s="90" t="str">
        <f>SSZ!A138</f>
        <v>EF 01.</v>
      </c>
      <c r="B12" s="86" t="str">
        <f>SSZ!B138</f>
        <v>Větrání stávajícího hygienického zázemí</v>
      </c>
      <c r="C12" s="165">
        <f>SSZ!I138</f>
        <v>0</v>
      </c>
      <c r="D12" s="166"/>
    </row>
    <row r="13" spans="1:4">
      <c r="A13" s="90" t="str">
        <f>SSZ!A166</f>
        <v>SF 01.</v>
      </c>
      <c r="B13" s="86" t="str">
        <f>SSZ!B166</f>
        <v>Větrání kotelny</v>
      </c>
      <c r="C13" s="165">
        <f>SSZ!I166</f>
        <v>0</v>
      </c>
      <c r="D13" s="166"/>
    </row>
    <row r="14" spans="1:4">
      <c r="A14" s="90" t="str">
        <f>SSZ!A194</f>
        <v>ACC 01.</v>
      </c>
      <c r="B14" s="86" t="str">
        <f>SSZ!B194</f>
        <v>Zdroj chladu pro AHU 01</v>
      </c>
      <c r="C14" s="165">
        <f>SSZ!I194</f>
        <v>0</v>
      </c>
      <c r="D14" s="166"/>
    </row>
    <row r="15" spans="1:4">
      <c r="A15" s="90" t="str">
        <f>SSZ!A213</f>
        <v>ACC 02.</v>
      </c>
      <c r="B15" s="86" t="str">
        <f>SSZ!B213</f>
        <v>Zdroj chladu pro AHU 02</v>
      </c>
      <c r="C15" s="165">
        <f>SSZ!I213</f>
        <v>0</v>
      </c>
      <c r="D15" s="166"/>
    </row>
    <row r="16" spans="1:4">
      <c r="A16" s="90" t="str">
        <f>SSZ!A230</f>
        <v>ACC 03.</v>
      </c>
      <c r="B16" s="86" t="str">
        <f>SSZ!B230</f>
        <v>Zdroj chladu pro AHU 03</v>
      </c>
      <c r="C16" s="165">
        <f>SSZ!I230</f>
        <v>0</v>
      </c>
      <c r="D16" s="166"/>
    </row>
    <row r="17" spans="1:4">
      <c r="A17" s="90" t="str">
        <f>SSZ!A247</f>
        <v>OST.</v>
      </c>
      <c r="B17" s="86" t="str">
        <f>SSZ!B247</f>
        <v xml:space="preserve">Ostatní náklady </v>
      </c>
      <c r="C17" s="165">
        <f>SSZ!I247</f>
        <v>0</v>
      </c>
      <c r="D17" s="166"/>
    </row>
    <row r="18" spans="1:4">
      <c r="A18" s="28"/>
      <c r="B18" s="29" t="s">
        <v>85</v>
      </c>
      <c r="C18" s="172">
        <f>SUM(C9:D17)</f>
        <v>0</v>
      </c>
      <c r="D18" s="173"/>
    </row>
    <row r="19" spans="1:4">
      <c r="A19" s="30"/>
      <c r="B19" s="27"/>
      <c r="C19" s="170" t="s">
        <v>183</v>
      </c>
      <c r="D19" s="171"/>
    </row>
    <row r="20" spans="1:4">
      <c r="A20" s="78" t="s">
        <v>5</v>
      </c>
      <c r="B20" s="31"/>
      <c r="C20" s="79" t="s">
        <v>6</v>
      </c>
      <c r="D20" s="66"/>
    </row>
    <row r="21" spans="1:4">
      <c r="A21" s="75" t="s">
        <v>7</v>
      </c>
      <c r="B21" s="76" t="s">
        <v>290</v>
      </c>
      <c r="C21" s="67" t="s">
        <v>7</v>
      </c>
      <c r="D21" s="68"/>
    </row>
    <row r="22" spans="1:4">
      <c r="A22" s="75" t="s">
        <v>8</v>
      </c>
      <c r="B22" s="77" t="s">
        <v>383</v>
      </c>
      <c r="C22" s="69" t="s">
        <v>8</v>
      </c>
      <c r="D22" s="68"/>
    </row>
    <row r="23" spans="1:4">
      <c r="A23" s="75"/>
      <c r="B23" s="76"/>
      <c r="C23" s="69"/>
      <c r="D23" s="68"/>
    </row>
    <row r="24" spans="1:4">
      <c r="A24" s="75"/>
      <c r="B24" s="76"/>
      <c r="C24" s="70" t="s">
        <v>9</v>
      </c>
      <c r="D24" s="68"/>
    </row>
    <row r="25" spans="1:4">
      <c r="A25" s="32"/>
      <c r="B25" s="33"/>
      <c r="C25" s="71"/>
      <c r="D25" s="68"/>
    </row>
    <row r="26" spans="1:4" ht="15.75">
      <c r="A26" s="112"/>
      <c r="B26" s="113" t="str">
        <f>B18</f>
        <v>Celkem</v>
      </c>
      <c r="C26" s="168">
        <f>SUM(C9:D17)</f>
        <v>0</v>
      </c>
      <c r="D26" s="169"/>
    </row>
    <row r="27" spans="1:4">
      <c r="A27" s="111"/>
      <c r="B27" s="34"/>
      <c r="C27" s="167" t="s">
        <v>183</v>
      </c>
      <c r="D27" s="167"/>
    </row>
    <row r="28" spans="1:4">
      <c r="A28" s="35"/>
      <c r="B28" s="35"/>
      <c r="C28" s="72"/>
      <c r="D28" s="72"/>
    </row>
    <row r="29" spans="1:4">
      <c r="A29" s="35"/>
      <c r="B29" s="36"/>
      <c r="C29" s="73"/>
      <c r="D29" s="73"/>
    </row>
    <row r="30" spans="1:4">
      <c r="A30" s="37"/>
      <c r="B30" s="36"/>
      <c r="C30" s="73"/>
      <c r="D30" s="73"/>
    </row>
    <row r="31" spans="1:4">
      <c r="A31" s="37"/>
      <c r="B31" s="36"/>
      <c r="C31" s="73"/>
      <c r="D31" s="73"/>
    </row>
    <row r="32" spans="1:4">
      <c r="A32" s="37"/>
      <c r="B32" s="36"/>
      <c r="C32" s="73"/>
      <c r="D32" s="73"/>
    </row>
    <row r="33" spans="1:4">
      <c r="A33" s="37"/>
      <c r="B33" s="36"/>
      <c r="C33" s="73"/>
      <c r="D33" s="73"/>
    </row>
    <row r="34" spans="1:4">
      <c r="A34" s="37"/>
      <c r="B34" s="36"/>
      <c r="C34" s="73"/>
      <c r="D34" s="73"/>
    </row>
    <row r="35" spans="1:4">
      <c r="A35" s="37"/>
      <c r="B35" s="36"/>
      <c r="C35" s="73"/>
      <c r="D35" s="73"/>
    </row>
  </sheetData>
  <mergeCells count="21">
    <mergeCell ref="C11:D11"/>
    <mergeCell ref="C12:D12"/>
    <mergeCell ref="A1:D1"/>
    <mergeCell ref="C8:D8"/>
    <mergeCell ref="C9:D9"/>
    <mergeCell ref="C10:D10"/>
    <mergeCell ref="A2:D2"/>
    <mergeCell ref="B5:D5"/>
    <mergeCell ref="B7:D7"/>
    <mergeCell ref="B3:D3"/>
    <mergeCell ref="A4:D4"/>
    <mergeCell ref="A6:D6"/>
    <mergeCell ref="C13:D13"/>
    <mergeCell ref="C27:D27"/>
    <mergeCell ref="C26:D26"/>
    <mergeCell ref="C19:D19"/>
    <mergeCell ref="C18:D18"/>
    <mergeCell ref="C14:D14"/>
    <mergeCell ref="C15:D15"/>
    <mergeCell ref="C17:D17"/>
    <mergeCell ref="C16:D16"/>
  </mergeCells>
  <phoneticPr fontId="38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Right="0"/>
    <pageSetUpPr fitToPage="1"/>
  </sheetPr>
  <dimension ref="A1:P277"/>
  <sheetViews>
    <sheetView tabSelected="1" zoomScale="110" zoomScaleNormal="110" zoomScaleSheetLayoutView="100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B14" sqref="B14"/>
    </sheetView>
  </sheetViews>
  <sheetFormatPr defaultRowHeight="12" outlineLevelCol="1"/>
  <cols>
    <col min="1" max="1" width="11.7109375" style="24" customWidth="1" outlineLevel="1"/>
    <col min="2" max="2" width="53.85546875" style="25" customWidth="1"/>
    <col min="3" max="3" width="7.7109375" style="2" customWidth="1"/>
    <col min="4" max="4" width="6.7109375" style="26" customWidth="1"/>
    <col min="5" max="5" width="14.28515625" style="62" bestFit="1" customWidth="1"/>
    <col min="6" max="6" width="12.85546875" style="62" bestFit="1" customWidth="1"/>
    <col min="7" max="7" width="12.7109375" style="62" customWidth="1" outlineLevel="1"/>
    <col min="8" max="8" width="11.42578125" style="63" customWidth="1" outlineLevel="1"/>
    <col min="9" max="9" width="18.28515625" style="64" customWidth="1" outlineLevel="1"/>
    <col min="10" max="10" width="17.140625" style="3" customWidth="1"/>
    <col min="11" max="11" width="11.140625" style="3" bestFit="1" customWidth="1"/>
    <col min="12" max="12" width="9.140625" style="3"/>
    <col min="13" max="13" width="10.7109375" style="3" bestFit="1" customWidth="1"/>
    <col min="14" max="15" width="9.140625" style="3"/>
    <col min="16" max="16" width="9.5703125" style="3" bestFit="1" customWidth="1"/>
    <col min="17" max="16384" width="9.140625" style="3"/>
  </cols>
  <sheetData>
    <row r="1" spans="1:16" s="1" customFormat="1" ht="30.75" customHeight="1">
      <c r="A1" s="153" t="s">
        <v>15</v>
      </c>
      <c r="B1" s="154" t="s">
        <v>16</v>
      </c>
      <c r="C1" s="154" t="s">
        <v>17</v>
      </c>
      <c r="D1" s="154" t="s">
        <v>18</v>
      </c>
      <c r="E1" s="154" t="s">
        <v>13</v>
      </c>
      <c r="F1" s="154" t="s">
        <v>14</v>
      </c>
      <c r="G1" s="155" t="s">
        <v>21</v>
      </c>
      <c r="H1" s="155" t="s">
        <v>22</v>
      </c>
      <c r="I1" s="156" t="s">
        <v>23</v>
      </c>
      <c r="J1" s="103"/>
      <c r="K1" s="104"/>
      <c r="L1" s="105"/>
    </row>
    <row r="2" spans="1:16" s="1" customFormat="1" ht="22.5" customHeight="1" thickBot="1">
      <c r="A2" s="149"/>
      <c r="B2" s="150"/>
      <c r="C2" s="150"/>
      <c r="D2" s="150"/>
      <c r="E2" s="150"/>
      <c r="F2" s="150"/>
      <c r="G2" s="151"/>
      <c r="H2" s="151"/>
      <c r="I2" s="152"/>
      <c r="K2" s="102"/>
      <c r="M2" s="102"/>
      <c r="O2" s="102"/>
      <c r="P2" s="102"/>
    </row>
    <row r="3" spans="1:16" s="1" customFormat="1" ht="15.75" thickBot="1">
      <c r="A3" s="91"/>
      <c r="B3" s="92" t="s">
        <v>273</v>
      </c>
      <c r="C3" s="93"/>
      <c r="D3" s="93"/>
      <c r="E3" s="93"/>
      <c r="F3" s="93"/>
      <c r="G3" s="94"/>
      <c r="H3" s="94"/>
      <c r="I3" s="95">
        <f>I5+I77+I108+I138+I166+I194+I213+I230+I247</f>
        <v>0</v>
      </c>
    </row>
    <row r="4" spans="1:16" s="1" customFormat="1" ht="14.25" customHeight="1" thickBot="1">
      <c r="A4" s="56"/>
      <c r="B4" s="57"/>
      <c r="C4" s="58"/>
      <c r="D4" s="58"/>
      <c r="E4" s="58"/>
      <c r="F4" s="58"/>
      <c r="G4" s="59"/>
      <c r="H4" s="59"/>
      <c r="I4" s="126"/>
    </row>
    <row r="5" spans="1:16" s="1" customFormat="1" ht="12.75" thickBot="1">
      <c r="A5" s="80" t="s">
        <v>87</v>
      </c>
      <c r="B5" s="81" t="s">
        <v>189</v>
      </c>
      <c r="C5" s="82"/>
      <c r="D5" s="83"/>
      <c r="E5" s="84"/>
      <c r="F5" s="84"/>
      <c r="G5" s="84"/>
      <c r="H5" s="84"/>
      <c r="I5" s="85">
        <f>SUM(I6:I75)</f>
        <v>0</v>
      </c>
    </row>
    <row r="6" spans="1:16" s="1" customFormat="1" ht="189" customHeight="1">
      <c r="A6" s="60" t="s">
        <v>88</v>
      </c>
      <c r="B6" s="39" t="s">
        <v>289</v>
      </c>
      <c r="C6" s="9">
        <v>1</v>
      </c>
      <c r="D6" s="10" t="s">
        <v>12</v>
      </c>
      <c r="E6" s="7">
        <v>0</v>
      </c>
      <c r="F6" s="7">
        <v>0</v>
      </c>
      <c r="G6" s="7">
        <f>E6*C6</f>
        <v>0</v>
      </c>
      <c r="H6" s="7">
        <f>F6*C6</f>
        <v>0</v>
      </c>
      <c r="I6" s="11">
        <f>H6+G6</f>
        <v>0</v>
      </c>
    </row>
    <row r="7" spans="1:16" s="1" customFormat="1">
      <c r="A7" s="60" t="s">
        <v>89</v>
      </c>
      <c r="B7" s="40" t="s">
        <v>39</v>
      </c>
      <c r="C7" s="9">
        <v>1</v>
      </c>
      <c r="D7" s="10" t="s">
        <v>12</v>
      </c>
      <c r="E7" s="7">
        <v>0</v>
      </c>
      <c r="F7" s="7">
        <v>0</v>
      </c>
      <c r="G7" s="7">
        <f>E7*C7</f>
        <v>0</v>
      </c>
      <c r="H7" s="7">
        <f>F7*C7</f>
        <v>0</v>
      </c>
      <c r="I7" s="11">
        <f>H7+G7</f>
        <v>0</v>
      </c>
    </row>
    <row r="8" spans="1:16" s="1" customFormat="1">
      <c r="A8" s="60" t="s">
        <v>90</v>
      </c>
      <c r="B8" s="40" t="s">
        <v>40</v>
      </c>
      <c r="C8" s="9">
        <v>1</v>
      </c>
      <c r="D8" s="10" t="s">
        <v>12</v>
      </c>
      <c r="E8" s="7">
        <v>0</v>
      </c>
      <c r="F8" s="7">
        <v>0</v>
      </c>
      <c r="G8" s="7">
        <f t="shared" ref="G8:G10" si="0">E8*C8</f>
        <v>0</v>
      </c>
      <c r="H8" s="7">
        <f t="shared" ref="H8:H10" si="1">F8*C8</f>
        <v>0</v>
      </c>
      <c r="I8" s="11">
        <f t="shared" ref="I8:I12" si="2">H8+G8</f>
        <v>0</v>
      </c>
    </row>
    <row r="9" spans="1:16" s="1" customFormat="1">
      <c r="A9" s="60" t="s">
        <v>91</v>
      </c>
      <c r="B9" s="40" t="s">
        <v>41</v>
      </c>
      <c r="C9" s="9">
        <v>1</v>
      </c>
      <c r="D9" s="10" t="s">
        <v>12</v>
      </c>
      <c r="E9" s="7">
        <v>0</v>
      </c>
      <c r="F9" s="7">
        <v>0</v>
      </c>
      <c r="G9" s="7">
        <f t="shared" si="0"/>
        <v>0</v>
      </c>
      <c r="H9" s="7">
        <f t="shared" si="1"/>
        <v>0</v>
      </c>
      <c r="I9" s="11">
        <f t="shared" si="2"/>
        <v>0</v>
      </c>
    </row>
    <row r="10" spans="1:16" s="1" customFormat="1">
      <c r="A10" s="60" t="s">
        <v>92</v>
      </c>
      <c r="B10" s="40" t="s">
        <v>28</v>
      </c>
      <c r="C10" s="9">
        <v>1</v>
      </c>
      <c r="D10" s="10" t="s">
        <v>12</v>
      </c>
      <c r="E10" s="7">
        <v>0</v>
      </c>
      <c r="F10" s="7">
        <v>0</v>
      </c>
      <c r="G10" s="7">
        <f t="shared" si="0"/>
        <v>0</v>
      </c>
      <c r="H10" s="7">
        <f t="shared" si="1"/>
        <v>0</v>
      </c>
      <c r="I10" s="11">
        <f t="shared" si="2"/>
        <v>0</v>
      </c>
    </row>
    <row r="11" spans="1:16" s="1" customFormat="1">
      <c r="A11" s="60" t="s">
        <v>58</v>
      </c>
      <c r="B11" s="40"/>
      <c r="C11" s="9"/>
      <c r="D11" s="10"/>
      <c r="E11" s="7"/>
      <c r="F11" s="7"/>
      <c r="G11" s="7"/>
      <c r="H11" s="7"/>
      <c r="I11" s="11"/>
    </row>
    <row r="12" spans="1:16" s="1" customFormat="1" ht="39.75" customHeight="1">
      <c r="A12" s="60" t="s">
        <v>93</v>
      </c>
      <c r="B12" s="99" t="s">
        <v>190</v>
      </c>
      <c r="C12" s="9">
        <v>3</v>
      </c>
      <c r="D12" s="10" t="s">
        <v>12</v>
      </c>
      <c r="E12" s="7">
        <v>0</v>
      </c>
      <c r="F12" s="7">
        <v>0</v>
      </c>
      <c r="G12" s="7">
        <f t="shared" ref="G12:G17" si="3">E12*C12</f>
        <v>0</v>
      </c>
      <c r="H12" s="7">
        <f t="shared" ref="H12:H17" si="4">F12*C12</f>
        <v>0</v>
      </c>
      <c r="I12" s="11">
        <f t="shared" si="2"/>
        <v>0</v>
      </c>
    </row>
    <row r="13" spans="1:16" s="1" customFormat="1" ht="42" customHeight="1">
      <c r="A13" s="60" t="s">
        <v>147</v>
      </c>
      <c r="B13" s="99" t="s">
        <v>292</v>
      </c>
      <c r="C13" s="9">
        <v>1</v>
      </c>
      <c r="D13" s="10" t="s">
        <v>12</v>
      </c>
      <c r="E13" s="7">
        <v>0</v>
      </c>
      <c r="F13" s="7">
        <v>0</v>
      </c>
      <c r="G13" s="7">
        <f t="shared" si="3"/>
        <v>0</v>
      </c>
      <c r="H13" s="7">
        <f t="shared" si="4"/>
        <v>0</v>
      </c>
      <c r="I13" s="11">
        <f t="shared" ref="I13" si="5">H13+G13</f>
        <v>0</v>
      </c>
    </row>
    <row r="14" spans="1:16" s="1" customFormat="1" ht="42" customHeight="1">
      <c r="A14" s="60" t="s">
        <v>291</v>
      </c>
      <c r="B14" s="99" t="s">
        <v>293</v>
      </c>
      <c r="C14" s="9">
        <v>1</v>
      </c>
      <c r="D14" s="10" t="s">
        <v>12</v>
      </c>
      <c r="E14" s="7">
        <v>0</v>
      </c>
      <c r="F14" s="7">
        <v>0</v>
      </c>
      <c r="G14" s="7">
        <f t="shared" si="3"/>
        <v>0</v>
      </c>
      <c r="H14" s="7">
        <f t="shared" si="4"/>
        <v>0</v>
      </c>
      <c r="I14" s="11">
        <f t="shared" ref="I14:I15" si="6">H14+G14</f>
        <v>0</v>
      </c>
    </row>
    <row r="15" spans="1:16" s="1" customFormat="1" ht="42" customHeight="1">
      <c r="A15" s="60" t="s">
        <v>294</v>
      </c>
      <c r="B15" s="99" t="s">
        <v>295</v>
      </c>
      <c r="C15" s="9">
        <v>1</v>
      </c>
      <c r="D15" s="10" t="s">
        <v>12</v>
      </c>
      <c r="E15" s="7">
        <v>0</v>
      </c>
      <c r="F15" s="7">
        <v>0</v>
      </c>
      <c r="G15" s="7">
        <f t="shared" si="3"/>
        <v>0</v>
      </c>
      <c r="H15" s="7">
        <f t="shared" si="4"/>
        <v>0</v>
      </c>
      <c r="I15" s="11">
        <f t="shared" si="6"/>
        <v>0</v>
      </c>
    </row>
    <row r="16" spans="1:16" s="1" customFormat="1" ht="42" customHeight="1">
      <c r="A16" s="60" t="s">
        <v>296</v>
      </c>
      <c r="B16" s="99" t="s">
        <v>297</v>
      </c>
      <c r="C16" s="9">
        <v>2</v>
      </c>
      <c r="D16" s="10" t="s">
        <v>12</v>
      </c>
      <c r="E16" s="7">
        <v>0</v>
      </c>
      <c r="F16" s="7">
        <v>0</v>
      </c>
      <c r="G16" s="7">
        <f t="shared" si="3"/>
        <v>0</v>
      </c>
      <c r="H16" s="7">
        <f t="shared" si="4"/>
        <v>0</v>
      </c>
      <c r="I16" s="11">
        <f t="shared" ref="I16" si="7">H16+G16</f>
        <v>0</v>
      </c>
    </row>
    <row r="17" spans="1:9" s="1" customFormat="1" ht="27.75" customHeight="1">
      <c r="A17" s="60" t="s">
        <v>298</v>
      </c>
      <c r="B17" s="99" t="s">
        <v>299</v>
      </c>
      <c r="C17" s="9">
        <v>2</v>
      </c>
      <c r="D17" s="10" t="s">
        <v>12</v>
      </c>
      <c r="E17" s="7">
        <v>0</v>
      </c>
      <c r="F17" s="7">
        <v>0</v>
      </c>
      <c r="G17" s="7">
        <f t="shared" si="3"/>
        <v>0</v>
      </c>
      <c r="H17" s="7">
        <f t="shared" si="4"/>
        <v>0</v>
      </c>
      <c r="I17" s="11">
        <f t="shared" ref="I17" si="8">H17+G17</f>
        <v>0</v>
      </c>
    </row>
    <row r="18" spans="1:9" s="1" customFormat="1">
      <c r="A18" s="60"/>
      <c r="B18" s="99"/>
      <c r="C18" s="9"/>
      <c r="D18" s="10"/>
      <c r="E18" s="7"/>
      <c r="F18" s="7"/>
      <c r="G18" s="7"/>
      <c r="H18" s="7"/>
      <c r="I18" s="11"/>
    </row>
    <row r="19" spans="1:9" s="1" customFormat="1" ht="38.25" customHeight="1">
      <c r="A19" s="60" t="s">
        <v>94</v>
      </c>
      <c r="B19" s="39" t="s">
        <v>300</v>
      </c>
      <c r="C19" s="9">
        <v>2</v>
      </c>
      <c r="D19" s="10" t="s">
        <v>12</v>
      </c>
      <c r="E19" s="7">
        <v>0</v>
      </c>
      <c r="F19" s="7">
        <v>0</v>
      </c>
      <c r="G19" s="7">
        <f t="shared" ref="G19" si="9">E19*C19</f>
        <v>0</v>
      </c>
      <c r="H19" s="7">
        <f t="shared" ref="H19" si="10">F19*C19</f>
        <v>0</v>
      </c>
      <c r="I19" s="11">
        <f t="shared" ref="I19" si="11">H19+G19</f>
        <v>0</v>
      </c>
    </row>
    <row r="20" spans="1:9" s="1" customFormat="1" ht="40.5" customHeight="1">
      <c r="A20" s="60" t="s">
        <v>95</v>
      </c>
      <c r="B20" s="39" t="s">
        <v>301</v>
      </c>
      <c r="C20" s="9">
        <v>2</v>
      </c>
      <c r="D20" s="10" t="s">
        <v>12</v>
      </c>
      <c r="E20" s="7">
        <v>0</v>
      </c>
      <c r="F20" s="7">
        <v>0</v>
      </c>
      <c r="G20" s="7">
        <f t="shared" ref="G20" si="12">E20*C20</f>
        <v>0</v>
      </c>
      <c r="H20" s="7">
        <f t="shared" ref="H20" si="13">F20*C20</f>
        <v>0</v>
      </c>
      <c r="I20" s="11">
        <f t="shared" ref="I20" si="14">H20+G20</f>
        <v>0</v>
      </c>
    </row>
    <row r="21" spans="1:9" s="1" customFormat="1" ht="35.25" customHeight="1">
      <c r="A21" s="60" t="s">
        <v>191</v>
      </c>
      <c r="B21" s="39" t="s">
        <v>302</v>
      </c>
      <c r="C21" s="9">
        <v>2</v>
      </c>
      <c r="D21" s="10" t="s">
        <v>12</v>
      </c>
      <c r="E21" s="7">
        <v>0</v>
      </c>
      <c r="F21" s="7">
        <v>0</v>
      </c>
      <c r="G21" s="7">
        <f t="shared" ref="G21" si="15">E21*C21</f>
        <v>0</v>
      </c>
      <c r="H21" s="7">
        <f t="shared" ref="H21" si="16">F21*C21</f>
        <v>0</v>
      </c>
      <c r="I21" s="11">
        <f t="shared" ref="I21" si="17">H21+G21</f>
        <v>0</v>
      </c>
    </row>
    <row r="22" spans="1:9" s="1" customFormat="1" ht="41.25" customHeight="1">
      <c r="A22" s="60" t="s">
        <v>192</v>
      </c>
      <c r="B22" s="39" t="s">
        <v>303</v>
      </c>
      <c r="C22" s="9">
        <v>1</v>
      </c>
      <c r="D22" s="10" t="s">
        <v>12</v>
      </c>
      <c r="E22" s="7">
        <v>0</v>
      </c>
      <c r="F22" s="7">
        <v>0</v>
      </c>
      <c r="G22" s="7">
        <f t="shared" ref="G22" si="18">E22*C22</f>
        <v>0</v>
      </c>
      <c r="H22" s="7">
        <f t="shared" ref="H22" si="19">F22*C22</f>
        <v>0</v>
      </c>
      <c r="I22" s="11">
        <f t="shared" ref="I22" si="20">H22+G22</f>
        <v>0</v>
      </c>
    </row>
    <row r="23" spans="1:9" s="1" customFormat="1">
      <c r="A23" s="60"/>
      <c r="B23" s="39"/>
      <c r="C23" s="9"/>
      <c r="D23" s="10"/>
      <c r="E23" s="7"/>
      <c r="F23" s="7"/>
      <c r="G23" s="7"/>
      <c r="H23" s="7"/>
      <c r="I23" s="11"/>
    </row>
    <row r="24" spans="1:9" s="1" customFormat="1" ht="37.5" customHeight="1">
      <c r="A24" s="60" t="s">
        <v>193</v>
      </c>
      <c r="B24" s="41" t="s">
        <v>194</v>
      </c>
      <c r="C24" s="9">
        <v>6</v>
      </c>
      <c r="D24" s="10" t="s">
        <v>12</v>
      </c>
      <c r="E24" s="7">
        <v>0</v>
      </c>
      <c r="F24" s="7">
        <v>0</v>
      </c>
      <c r="G24" s="7">
        <f t="shared" ref="G24:G26" si="21">E24*C24</f>
        <v>0</v>
      </c>
      <c r="H24" s="7">
        <f t="shared" ref="H24:H26" si="22">F24*C24</f>
        <v>0</v>
      </c>
      <c r="I24" s="11">
        <f t="shared" ref="I24:I26" si="23">H24+G24</f>
        <v>0</v>
      </c>
    </row>
    <row r="25" spans="1:9" s="1" customFormat="1" ht="37.5" customHeight="1">
      <c r="A25" s="60" t="s">
        <v>195</v>
      </c>
      <c r="B25" s="41" t="s">
        <v>196</v>
      </c>
      <c r="C25" s="9">
        <v>1</v>
      </c>
      <c r="D25" s="10" t="s">
        <v>12</v>
      </c>
      <c r="E25" s="7">
        <v>0</v>
      </c>
      <c r="F25" s="7">
        <v>0</v>
      </c>
      <c r="G25" s="7">
        <f t="shared" si="21"/>
        <v>0</v>
      </c>
      <c r="H25" s="7">
        <f t="shared" si="22"/>
        <v>0</v>
      </c>
      <c r="I25" s="11">
        <f t="shared" si="23"/>
        <v>0</v>
      </c>
    </row>
    <row r="26" spans="1:9" s="1" customFormat="1" ht="41.25" customHeight="1">
      <c r="A26" s="60" t="s">
        <v>197</v>
      </c>
      <c r="B26" s="41" t="s">
        <v>202</v>
      </c>
      <c r="C26" s="5">
        <v>4</v>
      </c>
      <c r="D26" s="10" t="s">
        <v>12</v>
      </c>
      <c r="E26" s="7">
        <v>0</v>
      </c>
      <c r="F26" s="7">
        <v>0</v>
      </c>
      <c r="G26" s="7">
        <f t="shared" si="21"/>
        <v>0</v>
      </c>
      <c r="H26" s="7">
        <f t="shared" si="22"/>
        <v>0</v>
      </c>
      <c r="I26" s="11">
        <f t="shared" si="23"/>
        <v>0</v>
      </c>
    </row>
    <row r="27" spans="1:9" s="1" customFormat="1" ht="41.25" customHeight="1">
      <c r="A27" s="60" t="s">
        <v>198</v>
      </c>
      <c r="B27" s="41" t="s">
        <v>205</v>
      </c>
      <c r="C27" s="5">
        <v>1</v>
      </c>
      <c r="D27" s="10" t="s">
        <v>12</v>
      </c>
      <c r="E27" s="7">
        <v>0</v>
      </c>
      <c r="F27" s="7">
        <v>0</v>
      </c>
      <c r="G27" s="7">
        <f t="shared" ref="G27" si="24">E27*C27</f>
        <v>0</v>
      </c>
      <c r="H27" s="7">
        <f t="shared" ref="H27" si="25">F27*C27</f>
        <v>0</v>
      </c>
      <c r="I27" s="11">
        <f t="shared" ref="I27" si="26">H27+G27</f>
        <v>0</v>
      </c>
    </row>
    <row r="28" spans="1:9" s="1" customFormat="1" ht="41.25" customHeight="1">
      <c r="A28" s="60" t="s">
        <v>199</v>
      </c>
      <c r="B28" s="41" t="s">
        <v>204</v>
      </c>
      <c r="C28" s="5">
        <v>1</v>
      </c>
      <c r="D28" s="10" t="s">
        <v>12</v>
      </c>
      <c r="E28" s="7">
        <v>0</v>
      </c>
      <c r="F28" s="7">
        <v>0</v>
      </c>
      <c r="G28" s="7">
        <f t="shared" ref="G28" si="27">E28*C28</f>
        <v>0</v>
      </c>
      <c r="H28" s="7">
        <f t="shared" ref="H28" si="28">F28*C28</f>
        <v>0</v>
      </c>
      <c r="I28" s="11">
        <f t="shared" ref="I28" si="29">H28+G28</f>
        <v>0</v>
      </c>
    </row>
    <row r="29" spans="1:9" s="1" customFormat="1" ht="41.25" customHeight="1">
      <c r="A29" s="60" t="s">
        <v>200</v>
      </c>
      <c r="B29" s="41" t="s">
        <v>304</v>
      </c>
      <c r="C29" s="5">
        <v>6</v>
      </c>
      <c r="D29" s="10" t="s">
        <v>12</v>
      </c>
      <c r="E29" s="7">
        <v>0</v>
      </c>
      <c r="F29" s="7">
        <v>0</v>
      </c>
      <c r="G29" s="7">
        <f t="shared" ref="G29" si="30">E29*C29</f>
        <v>0</v>
      </c>
      <c r="H29" s="7">
        <f t="shared" ref="H29" si="31">F29*C29</f>
        <v>0</v>
      </c>
      <c r="I29" s="11">
        <f t="shared" ref="I29" si="32">H29+G29</f>
        <v>0</v>
      </c>
    </row>
    <row r="30" spans="1:9" s="1" customFormat="1" ht="41.25" customHeight="1">
      <c r="A30" s="60" t="s">
        <v>305</v>
      </c>
      <c r="B30" s="41" t="s">
        <v>203</v>
      </c>
      <c r="C30" s="5">
        <v>2</v>
      </c>
      <c r="D30" s="10" t="s">
        <v>12</v>
      </c>
      <c r="E30" s="7">
        <v>0</v>
      </c>
      <c r="F30" s="7">
        <v>0</v>
      </c>
      <c r="G30" s="7">
        <f t="shared" ref="G30" si="33">E30*C30</f>
        <v>0</v>
      </c>
      <c r="H30" s="7">
        <f t="shared" ref="H30" si="34">F30*C30</f>
        <v>0</v>
      </c>
      <c r="I30" s="11">
        <f t="shared" ref="I30" si="35">H30+G30</f>
        <v>0</v>
      </c>
    </row>
    <row r="31" spans="1:9" s="1" customFormat="1">
      <c r="A31" s="60"/>
      <c r="B31" s="39"/>
      <c r="C31" s="9"/>
      <c r="D31" s="10"/>
      <c r="E31" s="7"/>
      <c r="F31" s="7"/>
      <c r="G31" s="7"/>
      <c r="H31" s="7"/>
      <c r="I31" s="11"/>
    </row>
    <row r="32" spans="1:9" s="1" customFormat="1" ht="39" customHeight="1">
      <c r="A32" s="60" t="s">
        <v>65</v>
      </c>
      <c r="B32" s="41" t="s">
        <v>201</v>
      </c>
      <c r="C32" s="9">
        <v>6</v>
      </c>
      <c r="D32" s="10" t="s">
        <v>12</v>
      </c>
      <c r="E32" s="7">
        <v>0</v>
      </c>
      <c r="F32" s="7">
        <v>0</v>
      </c>
      <c r="G32" s="7">
        <f t="shared" ref="G32:G33" si="36">E32*C32</f>
        <v>0</v>
      </c>
      <c r="H32" s="7">
        <f t="shared" ref="H32:H33" si="37">F32*C32</f>
        <v>0</v>
      </c>
      <c r="I32" s="11">
        <f t="shared" ref="I32:I33" si="38">H32+G32</f>
        <v>0</v>
      </c>
    </row>
    <row r="33" spans="1:9" s="1" customFormat="1" ht="41.25" customHeight="1">
      <c r="A33" s="60" t="s">
        <v>206</v>
      </c>
      <c r="B33" s="41" t="s">
        <v>306</v>
      </c>
      <c r="C33" s="5">
        <v>20</v>
      </c>
      <c r="D33" s="10" t="s">
        <v>12</v>
      </c>
      <c r="E33" s="7">
        <v>0</v>
      </c>
      <c r="F33" s="7">
        <v>0</v>
      </c>
      <c r="G33" s="7">
        <f t="shared" si="36"/>
        <v>0</v>
      </c>
      <c r="H33" s="7">
        <f t="shared" si="37"/>
        <v>0</v>
      </c>
      <c r="I33" s="11">
        <f t="shared" si="38"/>
        <v>0</v>
      </c>
    </row>
    <row r="34" spans="1:9" s="1" customFormat="1" ht="36.75" customHeight="1">
      <c r="A34" s="60" t="s">
        <v>206</v>
      </c>
      <c r="B34" s="41" t="s">
        <v>309</v>
      </c>
      <c r="C34" s="5">
        <v>2</v>
      </c>
      <c r="D34" s="10" t="s">
        <v>12</v>
      </c>
      <c r="E34" s="7">
        <v>0</v>
      </c>
      <c r="F34" s="7">
        <v>0</v>
      </c>
      <c r="G34" s="7">
        <f t="shared" ref="G34" si="39">E34*C34</f>
        <v>0</v>
      </c>
      <c r="H34" s="7">
        <f t="shared" ref="H34" si="40">F34*C34</f>
        <v>0</v>
      </c>
      <c r="I34" s="11">
        <f t="shared" ref="I34" si="41">H34+G34</f>
        <v>0</v>
      </c>
    </row>
    <row r="35" spans="1:9" s="1" customFormat="1" ht="36.75" customHeight="1">
      <c r="A35" s="60" t="s">
        <v>207</v>
      </c>
      <c r="B35" s="41" t="s">
        <v>307</v>
      </c>
      <c r="C35" s="5">
        <v>4</v>
      </c>
      <c r="D35" s="10" t="s">
        <v>12</v>
      </c>
      <c r="E35" s="7">
        <v>0</v>
      </c>
      <c r="F35" s="7">
        <v>0</v>
      </c>
      <c r="G35" s="7">
        <f t="shared" ref="G35" si="42">E35*C35</f>
        <v>0</v>
      </c>
      <c r="H35" s="7">
        <f t="shared" ref="H35" si="43">F35*C35</f>
        <v>0</v>
      </c>
      <c r="I35" s="11">
        <f t="shared" ref="I35" si="44">H35+G35</f>
        <v>0</v>
      </c>
    </row>
    <row r="36" spans="1:9" s="1" customFormat="1" ht="36.75" customHeight="1">
      <c r="A36" s="60" t="s">
        <v>208</v>
      </c>
      <c r="B36" s="41" t="s">
        <v>209</v>
      </c>
      <c r="C36" s="5">
        <v>2</v>
      </c>
      <c r="D36" s="10" t="s">
        <v>12</v>
      </c>
      <c r="E36" s="7">
        <v>0</v>
      </c>
      <c r="F36" s="7">
        <v>0</v>
      </c>
      <c r="G36" s="7">
        <f t="shared" ref="G36" si="45">E36*C36</f>
        <v>0</v>
      </c>
      <c r="H36" s="7">
        <f t="shared" ref="H36" si="46">F36*C36</f>
        <v>0</v>
      </c>
      <c r="I36" s="11">
        <f t="shared" ref="I36" si="47">H36+G36</f>
        <v>0</v>
      </c>
    </row>
    <row r="37" spans="1:9" s="1" customFormat="1" ht="38.25" customHeight="1">
      <c r="A37" s="60" t="s">
        <v>210</v>
      </c>
      <c r="B37" s="41" t="s">
        <v>211</v>
      </c>
      <c r="C37" s="5">
        <v>2</v>
      </c>
      <c r="D37" s="10" t="s">
        <v>12</v>
      </c>
      <c r="E37" s="7">
        <v>0</v>
      </c>
      <c r="F37" s="7">
        <v>0</v>
      </c>
      <c r="G37" s="7">
        <f t="shared" ref="G37" si="48">E37*C37</f>
        <v>0</v>
      </c>
      <c r="H37" s="7">
        <f t="shared" ref="H37" si="49">F37*C37</f>
        <v>0</v>
      </c>
      <c r="I37" s="11">
        <f t="shared" ref="I37" si="50">H37+G37</f>
        <v>0</v>
      </c>
    </row>
    <row r="38" spans="1:9" s="1" customFormat="1" ht="38.25" customHeight="1">
      <c r="A38" s="60" t="s">
        <v>212</v>
      </c>
      <c r="B38" s="41" t="s">
        <v>308</v>
      </c>
      <c r="C38" s="5">
        <v>2</v>
      </c>
      <c r="D38" s="10" t="s">
        <v>12</v>
      </c>
      <c r="E38" s="7">
        <v>0</v>
      </c>
      <c r="F38" s="7">
        <v>0</v>
      </c>
      <c r="G38" s="7">
        <f t="shared" ref="G38" si="51">E38*C38</f>
        <v>0</v>
      </c>
      <c r="H38" s="7">
        <f t="shared" ref="H38" si="52">F38*C38</f>
        <v>0</v>
      </c>
      <c r="I38" s="11">
        <f t="shared" ref="I38" si="53">H38+G38</f>
        <v>0</v>
      </c>
    </row>
    <row r="39" spans="1:9" s="1" customFormat="1" ht="38.25" customHeight="1">
      <c r="A39" s="60" t="s">
        <v>213</v>
      </c>
      <c r="B39" s="41" t="s">
        <v>214</v>
      </c>
      <c r="C39" s="5">
        <v>1</v>
      </c>
      <c r="D39" s="10" t="s">
        <v>12</v>
      </c>
      <c r="E39" s="7">
        <v>0</v>
      </c>
      <c r="F39" s="7">
        <v>0</v>
      </c>
      <c r="G39" s="7">
        <f t="shared" ref="G39" si="54">E39*C39</f>
        <v>0</v>
      </c>
      <c r="H39" s="7">
        <f t="shared" ref="H39" si="55">F39*C39</f>
        <v>0</v>
      </c>
      <c r="I39" s="11">
        <f t="shared" ref="I39" si="56">H39+G39</f>
        <v>0</v>
      </c>
    </row>
    <row r="40" spans="1:9" s="1" customFormat="1" ht="38.25" customHeight="1">
      <c r="A40" s="60" t="s">
        <v>215</v>
      </c>
      <c r="B40" s="41" t="s">
        <v>216</v>
      </c>
      <c r="C40" s="5">
        <v>2</v>
      </c>
      <c r="D40" s="10" t="s">
        <v>12</v>
      </c>
      <c r="E40" s="7">
        <v>0</v>
      </c>
      <c r="F40" s="7">
        <v>0</v>
      </c>
      <c r="G40" s="7">
        <f t="shared" ref="G40" si="57">E40*C40</f>
        <v>0</v>
      </c>
      <c r="H40" s="7">
        <f t="shared" ref="H40" si="58">F40*C40</f>
        <v>0</v>
      </c>
      <c r="I40" s="11">
        <f t="shared" ref="I40" si="59">H40+G40</f>
        <v>0</v>
      </c>
    </row>
    <row r="41" spans="1:9" s="1" customFormat="1" ht="38.25" customHeight="1">
      <c r="A41" s="60" t="s">
        <v>217</v>
      </c>
      <c r="B41" s="41" t="s">
        <v>218</v>
      </c>
      <c r="C41" s="5">
        <v>1</v>
      </c>
      <c r="D41" s="10" t="s">
        <v>12</v>
      </c>
      <c r="E41" s="7">
        <v>0</v>
      </c>
      <c r="F41" s="7">
        <v>0</v>
      </c>
      <c r="G41" s="7">
        <f t="shared" ref="G41" si="60">E41*C41</f>
        <v>0</v>
      </c>
      <c r="H41" s="7">
        <f t="shared" ref="H41" si="61">F41*C41</f>
        <v>0</v>
      </c>
      <c r="I41" s="11">
        <f t="shared" ref="I41" si="62">H41+G41</f>
        <v>0</v>
      </c>
    </row>
    <row r="42" spans="1:9" s="1" customFormat="1" ht="37.5" customHeight="1">
      <c r="A42" s="60" t="s">
        <v>217</v>
      </c>
      <c r="B42" s="41" t="s">
        <v>310</v>
      </c>
      <c r="C42" s="5">
        <v>3</v>
      </c>
      <c r="D42" s="10" t="s">
        <v>12</v>
      </c>
      <c r="E42" s="7">
        <v>0</v>
      </c>
      <c r="F42" s="7">
        <v>0</v>
      </c>
      <c r="G42" s="7">
        <f t="shared" ref="G42" si="63">E42*C42</f>
        <v>0</v>
      </c>
      <c r="H42" s="7">
        <f t="shared" ref="H42" si="64">F42*C42</f>
        <v>0</v>
      </c>
      <c r="I42" s="11">
        <f t="shared" ref="I42" si="65">H42+G42</f>
        <v>0</v>
      </c>
    </row>
    <row r="43" spans="1:9" s="1" customFormat="1">
      <c r="A43" s="60"/>
      <c r="B43" s="39"/>
      <c r="C43" s="9"/>
      <c r="D43" s="10"/>
      <c r="E43" s="7"/>
      <c r="F43" s="7"/>
      <c r="G43" s="7"/>
      <c r="H43" s="7"/>
      <c r="I43" s="11"/>
    </row>
    <row r="44" spans="1:9" s="1" customFormat="1" ht="26.25" customHeight="1">
      <c r="A44" s="60" t="s">
        <v>311</v>
      </c>
      <c r="B44" s="41" t="s">
        <v>312</v>
      </c>
      <c r="C44" s="5">
        <v>1</v>
      </c>
      <c r="D44" s="10" t="s">
        <v>12</v>
      </c>
      <c r="E44" s="7">
        <v>0</v>
      </c>
      <c r="F44" s="7">
        <v>0</v>
      </c>
      <c r="G44" s="7">
        <f t="shared" ref="G44" si="66">E44*C44</f>
        <v>0</v>
      </c>
      <c r="H44" s="7">
        <f t="shared" ref="H44" si="67">F44*C44</f>
        <v>0</v>
      </c>
      <c r="I44" s="11">
        <f t="shared" ref="I44" si="68">H44+G44</f>
        <v>0</v>
      </c>
    </row>
    <row r="45" spans="1:9" s="1" customFormat="1">
      <c r="A45" s="60"/>
      <c r="B45" s="39"/>
      <c r="C45" s="9"/>
      <c r="D45" s="10"/>
      <c r="E45" s="7"/>
      <c r="F45" s="7"/>
      <c r="G45" s="7"/>
      <c r="H45" s="7"/>
      <c r="I45" s="11"/>
    </row>
    <row r="46" spans="1:9" s="1" customFormat="1" ht="51.75" customHeight="1">
      <c r="A46" s="60" t="s">
        <v>96</v>
      </c>
      <c r="B46" s="41" t="s">
        <v>219</v>
      </c>
      <c r="C46" s="5">
        <v>1</v>
      </c>
      <c r="D46" s="10" t="s">
        <v>12</v>
      </c>
      <c r="E46" s="7">
        <v>0</v>
      </c>
      <c r="F46" s="7">
        <v>0</v>
      </c>
      <c r="G46" s="7">
        <f t="shared" ref="G46" si="69">E46*C46</f>
        <v>0</v>
      </c>
      <c r="H46" s="7">
        <f t="shared" ref="H46" si="70">F46*C46</f>
        <v>0</v>
      </c>
      <c r="I46" s="11">
        <f t="shared" ref="I46" si="71">H46+G46</f>
        <v>0</v>
      </c>
    </row>
    <row r="47" spans="1:9" s="1" customFormat="1" ht="53.25" customHeight="1">
      <c r="A47" s="60" t="s">
        <v>148</v>
      </c>
      <c r="B47" s="41" t="s">
        <v>220</v>
      </c>
      <c r="C47" s="5">
        <v>1</v>
      </c>
      <c r="D47" s="10" t="s">
        <v>12</v>
      </c>
      <c r="E47" s="7">
        <v>0</v>
      </c>
      <c r="F47" s="7">
        <v>0</v>
      </c>
      <c r="G47" s="7">
        <f t="shared" ref="G47" si="72">E47*C47</f>
        <v>0</v>
      </c>
      <c r="H47" s="7">
        <f t="shared" ref="H47" si="73">F47*C47</f>
        <v>0</v>
      </c>
      <c r="I47" s="11">
        <f t="shared" ref="I47" si="74">H47+G47</f>
        <v>0</v>
      </c>
    </row>
    <row r="48" spans="1:9" s="1" customFormat="1">
      <c r="A48" s="60"/>
      <c r="B48" s="40"/>
      <c r="C48" s="9"/>
      <c r="D48" s="10"/>
      <c r="E48" s="7"/>
      <c r="F48" s="7"/>
      <c r="G48" s="7"/>
      <c r="H48" s="7"/>
      <c r="I48" s="11"/>
    </row>
    <row r="49" spans="1:9" s="1" customFormat="1" ht="39" customHeight="1">
      <c r="A49" s="60" t="s">
        <v>97</v>
      </c>
      <c r="B49" s="40" t="s">
        <v>313</v>
      </c>
      <c r="C49" s="9">
        <v>5</v>
      </c>
      <c r="D49" s="10" t="s">
        <v>19</v>
      </c>
      <c r="E49" s="7">
        <v>0</v>
      </c>
      <c r="F49" s="7">
        <v>0</v>
      </c>
      <c r="G49" s="7">
        <f t="shared" ref="G49" si="75">E49*C49</f>
        <v>0</v>
      </c>
      <c r="H49" s="7">
        <f t="shared" ref="H49" si="76">F49*C49</f>
        <v>0</v>
      </c>
      <c r="I49" s="11">
        <f t="shared" ref="I49" si="77">H49+G49</f>
        <v>0</v>
      </c>
    </row>
    <row r="50" spans="1:9" s="1" customFormat="1" ht="39" customHeight="1">
      <c r="A50" s="60" t="s">
        <v>221</v>
      </c>
      <c r="B50" s="40" t="s">
        <v>320</v>
      </c>
      <c r="C50" s="9">
        <v>27</v>
      </c>
      <c r="D50" s="10" t="s">
        <v>19</v>
      </c>
      <c r="E50" s="7">
        <v>0</v>
      </c>
      <c r="F50" s="7">
        <v>0</v>
      </c>
      <c r="G50" s="7">
        <f t="shared" ref="G50" si="78">E50*C50</f>
        <v>0</v>
      </c>
      <c r="H50" s="7">
        <f t="shared" ref="H50" si="79">F50*C50</f>
        <v>0</v>
      </c>
      <c r="I50" s="11">
        <f t="shared" ref="I50" si="80">H50+G50</f>
        <v>0</v>
      </c>
    </row>
    <row r="51" spans="1:9" s="1" customFormat="1" ht="39" customHeight="1">
      <c r="A51" s="60" t="s">
        <v>222</v>
      </c>
      <c r="B51" s="40" t="s">
        <v>314</v>
      </c>
      <c r="C51" s="9">
        <v>6</v>
      </c>
      <c r="D51" s="10" t="s">
        <v>19</v>
      </c>
      <c r="E51" s="7">
        <v>0</v>
      </c>
      <c r="F51" s="7">
        <v>0</v>
      </c>
      <c r="G51" s="7">
        <f t="shared" ref="G51" si="81">E51*C51</f>
        <v>0</v>
      </c>
      <c r="H51" s="7">
        <f t="shared" ref="H51" si="82">F51*C51</f>
        <v>0</v>
      </c>
      <c r="I51" s="11">
        <f t="shared" ref="I51" si="83">H51+G51</f>
        <v>0</v>
      </c>
    </row>
    <row r="52" spans="1:9" s="1" customFormat="1" ht="39" customHeight="1">
      <c r="A52" s="60" t="s">
        <v>223</v>
      </c>
      <c r="B52" s="40" t="s">
        <v>315</v>
      </c>
      <c r="C52" s="9">
        <v>12</v>
      </c>
      <c r="D52" s="10" t="s">
        <v>19</v>
      </c>
      <c r="E52" s="7">
        <v>0</v>
      </c>
      <c r="F52" s="7">
        <v>0</v>
      </c>
      <c r="G52" s="7">
        <f t="shared" ref="G52" si="84">E52*C52</f>
        <v>0</v>
      </c>
      <c r="H52" s="7">
        <f t="shared" ref="H52" si="85">F52*C52</f>
        <v>0</v>
      </c>
      <c r="I52" s="11">
        <f t="shared" ref="I52" si="86">H52+G52</f>
        <v>0</v>
      </c>
    </row>
    <row r="53" spans="1:9" s="1" customFormat="1" ht="39" customHeight="1">
      <c r="A53" s="60" t="s">
        <v>224</v>
      </c>
      <c r="B53" s="40" t="s">
        <v>316</v>
      </c>
      <c r="C53" s="9">
        <v>30</v>
      </c>
      <c r="D53" s="10" t="s">
        <v>19</v>
      </c>
      <c r="E53" s="7">
        <v>0</v>
      </c>
      <c r="F53" s="7">
        <v>0</v>
      </c>
      <c r="G53" s="7">
        <f t="shared" ref="G53" si="87">E53*C53</f>
        <v>0</v>
      </c>
      <c r="H53" s="7">
        <f t="shared" ref="H53" si="88">F53*C53</f>
        <v>0</v>
      </c>
      <c r="I53" s="11">
        <f t="shared" ref="I53" si="89">H53+G53</f>
        <v>0</v>
      </c>
    </row>
    <row r="54" spans="1:9" s="1" customFormat="1" ht="39" customHeight="1">
      <c r="A54" s="60" t="s">
        <v>225</v>
      </c>
      <c r="B54" s="40" t="s">
        <v>317</v>
      </c>
      <c r="C54" s="9">
        <v>51</v>
      </c>
      <c r="D54" s="10" t="s">
        <v>19</v>
      </c>
      <c r="E54" s="7">
        <v>0</v>
      </c>
      <c r="F54" s="7">
        <v>0</v>
      </c>
      <c r="G54" s="7">
        <f t="shared" ref="G54" si="90">E54*C54</f>
        <v>0</v>
      </c>
      <c r="H54" s="7">
        <f t="shared" ref="H54" si="91">F54*C54</f>
        <v>0</v>
      </c>
      <c r="I54" s="11">
        <f t="shared" ref="I54" si="92">H54+G54</f>
        <v>0</v>
      </c>
    </row>
    <row r="55" spans="1:9" s="1" customFormat="1" ht="39" customHeight="1">
      <c r="A55" s="60" t="s">
        <v>226</v>
      </c>
      <c r="B55" s="40" t="s">
        <v>318</v>
      </c>
      <c r="C55" s="9">
        <v>55</v>
      </c>
      <c r="D55" s="10" t="s">
        <v>19</v>
      </c>
      <c r="E55" s="7">
        <v>0</v>
      </c>
      <c r="F55" s="7">
        <v>0</v>
      </c>
      <c r="G55" s="7">
        <f t="shared" ref="G55" si="93">E55*C55</f>
        <v>0</v>
      </c>
      <c r="H55" s="7">
        <f t="shared" ref="H55" si="94">F55*C55</f>
        <v>0</v>
      </c>
      <c r="I55" s="11">
        <f t="shared" ref="I55" si="95">H55+G55</f>
        <v>0</v>
      </c>
    </row>
    <row r="56" spans="1:9" s="1" customFormat="1" ht="39" customHeight="1">
      <c r="A56" s="60" t="s">
        <v>227</v>
      </c>
      <c r="B56" s="40" t="s">
        <v>321</v>
      </c>
      <c r="C56" s="9">
        <v>7</v>
      </c>
      <c r="D56" s="10" t="s">
        <v>19</v>
      </c>
      <c r="E56" s="7">
        <v>0</v>
      </c>
      <c r="F56" s="7">
        <v>0</v>
      </c>
      <c r="G56" s="7">
        <f t="shared" ref="G56" si="96">E56*C56</f>
        <v>0</v>
      </c>
      <c r="H56" s="7">
        <f t="shared" ref="H56" si="97">F56*C56</f>
        <v>0</v>
      </c>
      <c r="I56" s="11">
        <f t="shared" ref="I56" si="98">H56+G56</f>
        <v>0</v>
      </c>
    </row>
    <row r="57" spans="1:9" s="1" customFormat="1" ht="39" customHeight="1">
      <c r="A57" s="60" t="s">
        <v>322</v>
      </c>
      <c r="B57" s="40" t="s">
        <v>319</v>
      </c>
      <c r="C57" s="9">
        <v>66</v>
      </c>
      <c r="D57" s="10" t="s">
        <v>19</v>
      </c>
      <c r="E57" s="7">
        <v>0</v>
      </c>
      <c r="F57" s="7">
        <v>0</v>
      </c>
      <c r="G57" s="7">
        <f t="shared" ref="G57" si="99">E57*C57</f>
        <v>0</v>
      </c>
      <c r="H57" s="7">
        <f t="shared" ref="H57" si="100">F57*C57</f>
        <v>0</v>
      </c>
      <c r="I57" s="11">
        <f t="shared" ref="I57" si="101">H57+G57</f>
        <v>0</v>
      </c>
    </row>
    <row r="58" spans="1:9" s="1" customFormat="1" ht="39" customHeight="1">
      <c r="A58" s="60" t="s">
        <v>323</v>
      </c>
      <c r="B58" s="40" t="s">
        <v>324</v>
      </c>
      <c r="C58" s="9">
        <v>31</v>
      </c>
      <c r="D58" s="10" t="s">
        <v>19</v>
      </c>
      <c r="E58" s="7">
        <v>0</v>
      </c>
      <c r="F58" s="7">
        <v>0</v>
      </c>
      <c r="G58" s="7">
        <f t="shared" ref="G58:G59" si="102">E58*C58</f>
        <v>0</v>
      </c>
      <c r="H58" s="7">
        <f t="shared" ref="H58:H59" si="103">F58*C58</f>
        <v>0</v>
      </c>
      <c r="I58" s="11">
        <f t="shared" ref="I58:I59" si="104">H58+G58</f>
        <v>0</v>
      </c>
    </row>
    <row r="59" spans="1:9" s="1" customFormat="1" ht="49.5" customHeight="1">
      <c r="A59" s="60" t="s">
        <v>370</v>
      </c>
      <c r="B59" s="40" t="s">
        <v>371</v>
      </c>
      <c r="C59" s="9">
        <v>120</v>
      </c>
      <c r="D59" s="10" t="s">
        <v>19</v>
      </c>
      <c r="E59" s="7">
        <v>0</v>
      </c>
      <c r="F59" s="7">
        <v>0</v>
      </c>
      <c r="G59" s="7">
        <f t="shared" si="102"/>
        <v>0</v>
      </c>
      <c r="H59" s="7">
        <f t="shared" si="103"/>
        <v>0</v>
      </c>
      <c r="I59" s="11">
        <f t="shared" si="104"/>
        <v>0</v>
      </c>
    </row>
    <row r="60" spans="1:9" s="1" customFormat="1">
      <c r="A60" s="60"/>
      <c r="B60" s="40"/>
      <c r="C60" s="9"/>
      <c r="D60" s="10"/>
      <c r="E60" s="7"/>
      <c r="F60" s="7"/>
      <c r="G60" s="7"/>
      <c r="H60" s="7"/>
      <c r="I60" s="11"/>
    </row>
    <row r="61" spans="1:9" s="1" customFormat="1" ht="38.25" customHeight="1">
      <c r="A61" s="60" t="s">
        <v>98</v>
      </c>
      <c r="B61" s="129" t="s">
        <v>54</v>
      </c>
      <c r="C61" s="9">
        <v>280</v>
      </c>
      <c r="D61" s="10" t="s">
        <v>24</v>
      </c>
      <c r="E61" s="7">
        <v>0</v>
      </c>
      <c r="F61" s="7">
        <v>0</v>
      </c>
      <c r="G61" s="7">
        <f t="shared" ref="G61:G62" si="105">E61*C61</f>
        <v>0</v>
      </c>
      <c r="H61" s="7">
        <f t="shared" ref="H61:H62" si="106">F61*C61</f>
        <v>0</v>
      </c>
      <c r="I61" s="11">
        <f t="shared" ref="I61:I62" si="107">H61+G61</f>
        <v>0</v>
      </c>
    </row>
    <row r="62" spans="1:9" s="1" customFormat="1" ht="38.25" customHeight="1">
      <c r="A62" s="60" t="s">
        <v>99</v>
      </c>
      <c r="B62" s="129" t="s">
        <v>55</v>
      </c>
      <c r="C62" s="9">
        <v>100</v>
      </c>
      <c r="D62" s="10" t="s">
        <v>24</v>
      </c>
      <c r="E62" s="7">
        <v>0</v>
      </c>
      <c r="F62" s="7">
        <v>0</v>
      </c>
      <c r="G62" s="7">
        <f t="shared" si="105"/>
        <v>0</v>
      </c>
      <c r="H62" s="7">
        <f t="shared" si="106"/>
        <v>0</v>
      </c>
      <c r="I62" s="11">
        <f t="shared" si="107"/>
        <v>0</v>
      </c>
    </row>
    <row r="63" spans="1:9" s="1" customFormat="1">
      <c r="A63" s="60"/>
      <c r="B63" s="40"/>
      <c r="C63" s="9"/>
      <c r="D63" s="10"/>
      <c r="E63" s="7"/>
      <c r="F63" s="7"/>
      <c r="G63" s="7"/>
      <c r="H63" s="7"/>
      <c r="I63" s="11"/>
    </row>
    <row r="64" spans="1:9" s="1" customFormat="1" ht="51" customHeight="1">
      <c r="A64" s="60" t="s">
        <v>100</v>
      </c>
      <c r="B64" s="129" t="s">
        <v>372</v>
      </c>
      <c r="C64" s="9">
        <v>510</v>
      </c>
      <c r="D64" s="10" t="s">
        <v>24</v>
      </c>
      <c r="E64" s="7">
        <v>0</v>
      </c>
      <c r="F64" s="7">
        <v>0</v>
      </c>
      <c r="G64" s="7">
        <f t="shared" ref="G64" si="108">E64*C64</f>
        <v>0</v>
      </c>
      <c r="H64" s="7">
        <f t="shared" ref="H64" si="109">F64*C64</f>
        <v>0</v>
      </c>
      <c r="I64" s="11">
        <f t="shared" ref="I64" si="110">H64+G64</f>
        <v>0</v>
      </c>
    </row>
    <row r="65" spans="1:11" s="1" customFormat="1">
      <c r="A65" s="60"/>
      <c r="B65" s="40"/>
      <c r="C65" s="9"/>
      <c r="D65" s="10"/>
      <c r="E65" s="7"/>
      <c r="F65" s="7"/>
      <c r="G65" s="7"/>
      <c r="H65" s="7"/>
      <c r="I65" s="11"/>
    </row>
    <row r="66" spans="1:11" s="1" customFormat="1">
      <c r="A66" s="60" t="s">
        <v>104</v>
      </c>
      <c r="B66" s="96" t="s">
        <v>29</v>
      </c>
      <c r="C66" s="9">
        <v>40</v>
      </c>
      <c r="D66" s="10" t="s">
        <v>31</v>
      </c>
      <c r="E66" s="7">
        <v>0</v>
      </c>
      <c r="F66" s="7">
        <v>0</v>
      </c>
      <c r="G66" s="7">
        <f t="shared" ref="G66:G67" si="111">E66*C66</f>
        <v>0</v>
      </c>
      <c r="H66" s="7">
        <f t="shared" ref="H66:H67" si="112">F66*C66</f>
        <v>0</v>
      </c>
      <c r="I66" s="11">
        <f t="shared" ref="I66:I67" si="113">H66+G66</f>
        <v>0</v>
      </c>
    </row>
    <row r="67" spans="1:11" s="1" customFormat="1" ht="11.25" customHeight="1">
      <c r="A67" s="60" t="s">
        <v>105</v>
      </c>
      <c r="B67" s="96" t="s">
        <v>30</v>
      </c>
      <c r="C67" s="9">
        <v>16</v>
      </c>
      <c r="D67" s="10" t="s">
        <v>31</v>
      </c>
      <c r="E67" s="7">
        <v>0</v>
      </c>
      <c r="F67" s="7">
        <v>0</v>
      </c>
      <c r="G67" s="7">
        <f t="shared" si="111"/>
        <v>0</v>
      </c>
      <c r="H67" s="7">
        <f t="shared" si="112"/>
        <v>0</v>
      </c>
      <c r="I67" s="11">
        <f t="shared" si="113"/>
        <v>0</v>
      </c>
    </row>
    <row r="68" spans="1:11" s="1" customFormat="1">
      <c r="A68" s="60" t="s">
        <v>101</v>
      </c>
      <c r="B68" s="96" t="s">
        <v>106</v>
      </c>
      <c r="C68" s="9">
        <v>20</v>
      </c>
      <c r="D68" s="10" t="s">
        <v>31</v>
      </c>
      <c r="E68" s="7">
        <v>0</v>
      </c>
      <c r="F68" s="7">
        <v>0</v>
      </c>
      <c r="G68" s="7">
        <f t="shared" ref="G68" si="114">E68*C68</f>
        <v>0</v>
      </c>
      <c r="H68" s="7">
        <f t="shared" ref="H68" si="115">F68*C68</f>
        <v>0</v>
      </c>
      <c r="I68" s="11">
        <f t="shared" ref="I68" si="116">H68+G68</f>
        <v>0</v>
      </c>
    </row>
    <row r="69" spans="1:11" s="1" customFormat="1" ht="91.5" customHeight="1">
      <c r="A69" s="60" t="s">
        <v>350</v>
      </c>
      <c r="B69" s="39" t="s">
        <v>351</v>
      </c>
      <c r="C69" s="9">
        <v>6</v>
      </c>
      <c r="D69" s="10" t="s">
        <v>12</v>
      </c>
      <c r="E69" s="7">
        <v>0</v>
      </c>
      <c r="F69" s="7">
        <v>0</v>
      </c>
      <c r="G69" s="7">
        <f t="shared" ref="G69" si="117">E69*C69</f>
        <v>0</v>
      </c>
      <c r="H69" s="7">
        <f t="shared" ref="H69" si="118">F69*C69</f>
        <v>0</v>
      </c>
      <c r="I69" s="11">
        <f t="shared" ref="I69" si="119">H69+G69</f>
        <v>0</v>
      </c>
    </row>
    <row r="70" spans="1:11" s="1" customFormat="1">
      <c r="A70" s="60"/>
      <c r="B70" s="96"/>
      <c r="C70" s="9"/>
      <c r="D70" s="10"/>
      <c r="E70" s="7"/>
      <c r="F70" s="7"/>
      <c r="G70" s="7"/>
      <c r="H70" s="7"/>
      <c r="I70" s="11"/>
    </row>
    <row r="71" spans="1:11" s="1" customFormat="1">
      <c r="A71" s="97" t="s">
        <v>32</v>
      </c>
      <c r="B71" s="135" t="s">
        <v>42</v>
      </c>
      <c r="C71" s="9"/>
      <c r="D71" s="10"/>
      <c r="E71" s="7"/>
      <c r="F71" s="7"/>
      <c r="G71" s="7"/>
      <c r="H71" s="7"/>
      <c r="I71" s="11"/>
    </row>
    <row r="72" spans="1:11" s="1" customFormat="1" ht="24">
      <c r="A72" s="97" t="s">
        <v>33</v>
      </c>
      <c r="B72" s="135" t="s">
        <v>107</v>
      </c>
      <c r="C72" s="9"/>
      <c r="D72" s="10"/>
      <c r="E72" s="7"/>
      <c r="F72" s="7"/>
      <c r="G72" s="7"/>
      <c r="H72" s="7"/>
      <c r="I72" s="11"/>
    </row>
    <row r="73" spans="1:11" s="1" customFormat="1">
      <c r="A73" s="97" t="s">
        <v>33</v>
      </c>
      <c r="B73" s="135" t="s">
        <v>108</v>
      </c>
      <c r="C73" s="9"/>
      <c r="D73" s="10"/>
      <c r="E73" s="7"/>
      <c r="F73" s="7"/>
      <c r="G73" s="7"/>
      <c r="H73" s="7"/>
      <c r="I73" s="11"/>
    </row>
    <row r="74" spans="1:11" s="1" customFormat="1" ht="24">
      <c r="A74" s="97" t="s">
        <v>33</v>
      </c>
      <c r="B74" s="135" t="s">
        <v>109</v>
      </c>
      <c r="C74" s="9"/>
      <c r="D74" s="10"/>
      <c r="E74" s="7"/>
      <c r="F74" s="7"/>
      <c r="G74" s="7"/>
      <c r="H74" s="7"/>
      <c r="I74" s="11"/>
    </row>
    <row r="75" spans="1:11" s="1" customFormat="1" ht="24.75" thickBot="1">
      <c r="A75" s="97" t="s">
        <v>33</v>
      </c>
      <c r="B75" s="135" t="s">
        <v>149</v>
      </c>
      <c r="C75" s="9"/>
      <c r="D75" s="10"/>
      <c r="E75" s="7"/>
      <c r="F75" s="7"/>
      <c r="G75" s="7"/>
      <c r="H75" s="7"/>
      <c r="I75" s="11"/>
    </row>
    <row r="76" spans="1:11" s="1" customFormat="1" ht="12.75" thickBot="1">
      <c r="A76" s="12"/>
      <c r="B76" s="13"/>
      <c r="C76" s="14"/>
      <c r="D76" s="15"/>
      <c r="E76" s="16"/>
      <c r="F76" s="16"/>
      <c r="G76" s="16"/>
      <c r="H76" s="16"/>
      <c r="I76" s="17"/>
    </row>
    <row r="77" spans="1:11" s="1" customFormat="1" ht="12.75" thickBot="1">
      <c r="A77" s="80" t="s">
        <v>26</v>
      </c>
      <c r="B77" s="81" t="s">
        <v>228</v>
      </c>
      <c r="C77" s="82"/>
      <c r="D77" s="83"/>
      <c r="E77" s="84"/>
      <c r="F77" s="84"/>
      <c r="G77" s="84"/>
      <c r="H77" s="84"/>
      <c r="I77" s="85">
        <f>SUM(I78:I107)</f>
        <v>0</v>
      </c>
    </row>
    <row r="78" spans="1:11" s="1" customFormat="1" ht="177" customHeight="1">
      <c r="A78" s="60" t="s">
        <v>59</v>
      </c>
      <c r="B78" s="39" t="s">
        <v>325</v>
      </c>
      <c r="C78" s="9">
        <v>1</v>
      </c>
      <c r="D78" s="10" t="s">
        <v>12</v>
      </c>
      <c r="E78" s="7">
        <v>0</v>
      </c>
      <c r="F78" s="7">
        <v>0</v>
      </c>
      <c r="G78" s="7">
        <f t="shared" ref="G78:G82" si="120">E78*C78</f>
        <v>0</v>
      </c>
      <c r="H78" s="7">
        <f t="shared" ref="H78:H82" si="121">F78*C78</f>
        <v>0</v>
      </c>
      <c r="I78" s="11">
        <f t="shared" ref="I78:I82" si="122">H78+G78</f>
        <v>0</v>
      </c>
      <c r="K78" s="102"/>
    </row>
    <row r="79" spans="1:11" s="1" customFormat="1">
      <c r="A79" s="60" t="s">
        <v>60</v>
      </c>
      <c r="B79" s="40" t="s">
        <v>39</v>
      </c>
      <c r="C79" s="9">
        <v>1</v>
      </c>
      <c r="D79" s="10" t="s">
        <v>12</v>
      </c>
      <c r="E79" s="7">
        <v>0</v>
      </c>
      <c r="F79" s="7">
        <v>0</v>
      </c>
      <c r="G79" s="7">
        <f t="shared" si="120"/>
        <v>0</v>
      </c>
      <c r="H79" s="7">
        <f t="shared" si="121"/>
        <v>0</v>
      </c>
      <c r="I79" s="11">
        <f t="shared" si="122"/>
        <v>0</v>
      </c>
    </row>
    <row r="80" spans="1:11" s="1" customFormat="1">
      <c r="A80" s="60" t="s">
        <v>61</v>
      </c>
      <c r="B80" s="40" t="s">
        <v>40</v>
      </c>
      <c r="C80" s="9">
        <v>1</v>
      </c>
      <c r="D80" s="10" t="s">
        <v>12</v>
      </c>
      <c r="E80" s="7">
        <v>0</v>
      </c>
      <c r="F80" s="7">
        <v>0</v>
      </c>
      <c r="G80" s="7">
        <f t="shared" si="120"/>
        <v>0</v>
      </c>
      <c r="H80" s="7">
        <f t="shared" si="121"/>
        <v>0</v>
      </c>
      <c r="I80" s="11">
        <f t="shared" si="122"/>
        <v>0</v>
      </c>
    </row>
    <row r="81" spans="1:9" s="1" customFormat="1">
      <c r="A81" s="60" t="s">
        <v>62</v>
      </c>
      <c r="B81" s="40" t="s">
        <v>41</v>
      </c>
      <c r="C81" s="9">
        <v>1</v>
      </c>
      <c r="D81" s="10" t="s">
        <v>12</v>
      </c>
      <c r="E81" s="7">
        <v>0</v>
      </c>
      <c r="F81" s="7">
        <v>0</v>
      </c>
      <c r="G81" s="7">
        <f t="shared" si="120"/>
        <v>0</v>
      </c>
      <c r="H81" s="7">
        <f t="shared" si="121"/>
        <v>0</v>
      </c>
      <c r="I81" s="11">
        <f t="shared" si="122"/>
        <v>0</v>
      </c>
    </row>
    <row r="82" spans="1:9" s="1" customFormat="1">
      <c r="A82" s="60" t="s">
        <v>102</v>
      </c>
      <c r="B82" s="40" t="s">
        <v>28</v>
      </c>
      <c r="C82" s="9">
        <v>1</v>
      </c>
      <c r="D82" s="10" t="s">
        <v>12</v>
      </c>
      <c r="E82" s="7">
        <v>0</v>
      </c>
      <c r="F82" s="7">
        <v>0</v>
      </c>
      <c r="G82" s="7">
        <f t="shared" si="120"/>
        <v>0</v>
      </c>
      <c r="H82" s="7">
        <f t="shared" si="121"/>
        <v>0</v>
      </c>
      <c r="I82" s="11">
        <f t="shared" si="122"/>
        <v>0</v>
      </c>
    </row>
    <row r="83" spans="1:9" s="1" customFormat="1">
      <c r="A83" s="60"/>
      <c r="B83" s="40"/>
      <c r="C83" s="9"/>
      <c r="D83" s="10"/>
      <c r="E83" s="7"/>
      <c r="F83" s="7"/>
      <c r="G83" s="7"/>
      <c r="H83" s="7"/>
      <c r="I83" s="11"/>
    </row>
    <row r="84" spans="1:9" s="1" customFormat="1" ht="30" customHeight="1">
      <c r="A84" s="60" t="s">
        <v>63</v>
      </c>
      <c r="B84" s="99" t="s">
        <v>229</v>
      </c>
      <c r="C84" s="9">
        <v>2</v>
      </c>
      <c r="D84" s="10" t="s">
        <v>12</v>
      </c>
      <c r="E84" s="7">
        <v>0</v>
      </c>
      <c r="F84" s="7">
        <v>0</v>
      </c>
      <c r="G84" s="7">
        <f t="shared" ref="G84" si="123">E84*C84</f>
        <v>0</v>
      </c>
      <c r="H84" s="7">
        <f t="shared" ref="H84" si="124">F84*C84</f>
        <v>0</v>
      </c>
      <c r="I84" s="11">
        <f t="shared" ref="I84" si="125">H84+G84</f>
        <v>0</v>
      </c>
    </row>
    <row r="85" spans="1:9" s="1" customFormat="1">
      <c r="A85" s="60"/>
      <c r="B85" s="40"/>
      <c r="C85" s="9"/>
      <c r="D85" s="10"/>
      <c r="E85" s="7"/>
      <c r="F85" s="7"/>
      <c r="G85" s="7"/>
      <c r="H85" s="7"/>
      <c r="I85" s="11"/>
    </row>
    <row r="86" spans="1:9" s="1" customFormat="1" ht="40.5" customHeight="1">
      <c r="A86" s="60" t="s">
        <v>64</v>
      </c>
      <c r="B86" s="41" t="s">
        <v>230</v>
      </c>
      <c r="C86" s="9">
        <v>2</v>
      </c>
      <c r="D86" s="10" t="s">
        <v>12</v>
      </c>
      <c r="E86" s="7">
        <v>0</v>
      </c>
      <c r="F86" s="7">
        <v>0</v>
      </c>
      <c r="G86" s="7">
        <f t="shared" ref="G86" si="126">E86*C86</f>
        <v>0</v>
      </c>
      <c r="H86" s="7">
        <f t="shared" ref="H86" si="127">F86*C86</f>
        <v>0</v>
      </c>
      <c r="I86" s="11">
        <f t="shared" ref="I86" si="128">H86+G86</f>
        <v>0</v>
      </c>
    </row>
    <row r="87" spans="1:9" s="1" customFormat="1">
      <c r="A87" s="60"/>
      <c r="B87" s="40"/>
      <c r="C87" s="9"/>
      <c r="D87" s="10"/>
      <c r="E87" s="7"/>
      <c r="F87" s="7"/>
      <c r="G87" s="7"/>
      <c r="H87" s="7"/>
      <c r="I87" s="11"/>
    </row>
    <row r="88" spans="1:9" s="1" customFormat="1" ht="41.25" customHeight="1">
      <c r="A88" s="60" t="s">
        <v>65</v>
      </c>
      <c r="B88" s="41" t="s">
        <v>326</v>
      </c>
      <c r="C88" s="9">
        <v>2</v>
      </c>
      <c r="D88" s="10" t="s">
        <v>12</v>
      </c>
      <c r="E88" s="7">
        <v>0</v>
      </c>
      <c r="F88" s="7">
        <v>0</v>
      </c>
      <c r="G88" s="7">
        <f t="shared" ref="G88:G89" si="129">E88*C88</f>
        <v>0</v>
      </c>
      <c r="H88" s="7">
        <f t="shared" ref="H88:H89" si="130">F88*C88</f>
        <v>0</v>
      </c>
      <c r="I88" s="11">
        <f t="shared" ref="I88:I89" si="131">H88+G88</f>
        <v>0</v>
      </c>
    </row>
    <row r="89" spans="1:9" s="1" customFormat="1" ht="41.25" customHeight="1">
      <c r="A89" s="60" t="s">
        <v>150</v>
      </c>
      <c r="B89" s="41" t="s">
        <v>211</v>
      </c>
      <c r="C89" s="5">
        <v>6</v>
      </c>
      <c r="D89" s="10" t="s">
        <v>12</v>
      </c>
      <c r="E89" s="7">
        <v>0</v>
      </c>
      <c r="F89" s="7">
        <v>0</v>
      </c>
      <c r="G89" s="7">
        <f t="shared" si="129"/>
        <v>0</v>
      </c>
      <c r="H89" s="7">
        <f t="shared" si="130"/>
        <v>0</v>
      </c>
      <c r="I89" s="11">
        <f t="shared" si="131"/>
        <v>0</v>
      </c>
    </row>
    <row r="90" spans="1:9" s="1" customFormat="1" ht="41.25" customHeight="1">
      <c r="A90" s="60" t="s">
        <v>327</v>
      </c>
      <c r="B90" s="41" t="s">
        <v>328</v>
      </c>
      <c r="C90" s="5">
        <v>2</v>
      </c>
      <c r="D90" s="10" t="s">
        <v>12</v>
      </c>
      <c r="E90" s="7">
        <v>0</v>
      </c>
      <c r="F90" s="7">
        <v>0</v>
      </c>
      <c r="G90" s="7">
        <f t="shared" ref="G90" si="132">E90*C90</f>
        <v>0</v>
      </c>
      <c r="H90" s="7">
        <f t="shared" ref="H90" si="133">F90*C90</f>
        <v>0</v>
      </c>
      <c r="I90" s="11">
        <f t="shared" ref="I90" si="134">H90+G90</f>
        <v>0</v>
      </c>
    </row>
    <row r="91" spans="1:9" s="1" customFormat="1">
      <c r="A91" s="60"/>
      <c r="B91" s="40"/>
      <c r="C91" s="9"/>
      <c r="D91" s="10"/>
      <c r="E91" s="7"/>
      <c r="F91" s="7"/>
      <c r="G91" s="7"/>
      <c r="H91" s="7"/>
      <c r="I91" s="11"/>
    </row>
    <row r="92" spans="1:9" s="1" customFormat="1" ht="38.25" customHeight="1">
      <c r="A92" s="130" t="s">
        <v>66</v>
      </c>
      <c r="B92" s="40" t="s">
        <v>231</v>
      </c>
      <c r="C92" s="9">
        <v>2</v>
      </c>
      <c r="D92" s="10" t="s">
        <v>19</v>
      </c>
      <c r="E92" s="7">
        <v>0</v>
      </c>
      <c r="F92" s="7">
        <v>0</v>
      </c>
      <c r="G92" s="18">
        <f t="shared" ref="G92" si="135">E92*C92</f>
        <v>0</v>
      </c>
      <c r="H92" s="18">
        <f t="shared" ref="H92" si="136">F92*C92</f>
        <v>0</v>
      </c>
      <c r="I92" s="11">
        <f t="shared" ref="I92" si="137">H92+G92</f>
        <v>0</v>
      </c>
    </row>
    <row r="93" spans="1:9" s="1" customFormat="1">
      <c r="A93" s="61"/>
      <c r="B93" s="42"/>
      <c r="C93" s="19"/>
      <c r="D93" s="20"/>
      <c r="E93" s="21"/>
      <c r="F93" s="21"/>
      <c r="G93" s="21"/>
      <c r="H93" s="21"/>
      <c r="I93" s="22"/>
    </row>
    <row r="94" spans="1:9" s="1" customFormat="1" ht="36">
      <c r="A94" s="130" t="s">
        <v>67</v>
      </c>
      <c r="B94" s="129" t="s">
        <v>54</v>
      </c>
      <c r="C94" s="9">
        <v>16</v>
      </c>
      <c r="D94" s="10" t="s">
        <v>24</v>
      </c>
      <c r="E94" s="18">
        <v>0</v>
      </c>
      <c r="F94" s="18">
        <v>0</v>
      </c>
      <c r="G94" s="18">
        <f t="shared" ref="G94:G95" si="138">E94*C94</f>
        <v>0</v>
      </c>
      <c r="H94" s="18">
        <f t="shared" ref="H94:H95" si="139">F94*C94</f>
        <v>0</v>
      </c>
      <c r="I94" s="11">
        <f t="shared" ref="I94:I95" si="140">H94+G94</f>
        <v>0</v>
      </c>
    </row>
    <row r="95" spans="1:9" s="1" customFormat="1" ht="36">
      <c r="A95" s="60" t="s">
        <v>68</v>
      </c>
      <c r="B95" s="129" t="s">
        <v>56</v>
      </c>
      <c r="C95" s="9">
        <v>7</v>
      </c>
      <c r="D95" s="10" t="s">
        <v>24</v>
      </c>
      <c r="E95" s="7">
        <v>0</v>
      </c>
      <c r="F95" s="7">
        <v>0</v>
      </c>
      <c r="G95" s="7">
        <f t="shared" si="138"/>
        <v>0</v>
      </c>
      <c r="H95" s="7">
        <f t="shared" si="139"/>
        <v>0</v>
      </c>
      <c r="I95" s="11">
        <f t="shared" si="140"/>
        <v>0</v>
      </c>
    </row>
    <row r="96" spans="1:9" s="1" customFormat="1">
      <c r="A96" s="60"/>
      <c r="B96" s="40"/>
      <c r="C96" s="9"/>
      <c r="D96" s="10"/>
      <c r="E96" s="7"/>
      <c r="F96" s="7"/>
      <c r="G96" s="7"/>
      <c r="H96" s="7"/>
      <c r="I96" s="11"/>
    </row>
    <row r="97" spans="1:11" s="1" customFormat="1" ht="51" customHeight="1">
      <c r="A97" s="60" t="s">
        <v>110</v>
      </c>
      <c r="B97" s="129" t="s">
        <v>373</v>
      </c>
      <c r="C97" s="9">
        <v>160</v>
      </c>
      <c r="D97" s="10" t="s">
        <v>24</v>
      </c>
      <c r="E97" s="7">
        <v>0</v>
      </c>
      <c r="F97" s="7">
        <v>0</v>
      </c>
      <c r="G97" s="7">
        <f t="shared" ref="G97" si="141">E97*C97</f>
        <v>0</v>
      </c>
      <c r="H97" s="7">
        <f t="shared" ref="H97" si="142">F97*C97</f>
        <v>0</v>
      </c>
      <c r="I97" s="11">
        <f t="shared" ref="I97" si="143">H97+G97</f>
        <v>0</v>
      </c>
    </row>
    <row r="98" spans="1:11" s="1" customFormat="1">
      <c r="A98" s="60"/>
      <c r="B98" s="40"/>
      <c r="C98" s="9"/>
      <c r="D98" s="98"/>
      <c r="E98" s="7"/>
      <c r="F98" s="7"/>
      <c r="G98" s="7"/>
      <c r="H98" s="7"/>
      <c r="I98" s="11"/>
    </row>
    <row r="99" spans="1:11" s="1" customFormat="1">
      <c r="A99" s="60" t="s">
        <v>111</v>
      </c>
      <c r="B99" s="96" t="s">
        <v>29</v>
      </c>
      <c r="C99" s="9">
        <v>16</v>
      </c>
      <c r="D99" s="10" t="s">
        <v>31</v>
      </c>
      <c r="E99" s="7">
        <v>0</v>
      </c>
      <c r="F99" s="7">
        <v>0</v>
      </c>
      <c r="G99" s="7">
        <f t="shared" ref="G99:G101" si="144">E99*C99</f>
        <v>0</v>
      </c>
      <c r="H99" s="7">
        <f t="shared" ref="H99:H101" si="145">F99*C99</f>
        <v>0</v>
      </c>
      <c r="I99" s="11">
        <f t="shared" ref="I99:I101" si="146">H99+G99</f>
        <v>0</v>
      </c>
    </row>
    <row r="100" spans="1:11" s="1" customFormat="1">
      <c r="A100" s="60" t="s">
        <v>112</v>
      </c>
      <c r="B100" s="96" t="s">
        <v>30</v>
      </c>
      <c r="C100" s="9">
        <v>3</v>
      </c>
      <c r="D100" s="10" t="s">
        <v>31</v>
      </c>
      <c r="E100" s="7">
        <v>0</v>
      </c>
      <c r="F100" s="7">
        <v>0</v>
      </c>
      <c r="G100" s="7">
        <f t="shared" si="144"/>
        <v>0</v>
      </c>
      <c r="H100" s="7">
        <f t="shared" si="145"/>
        <v>0</v>
      </c>
      <c r="I100" s="11">
        <f t="shared" si="146"/>
        <v>0</v>
      </c>
    </row>
    <row r="101" spans="1:11" s="1" customFormat="1">
      <c r="A101" s="60" t="s">
        <v>113</v>
      </c>
      <c r="B101" s="96" t="s">
        <v>106</v>
      </c>
      <c r="C101" s="9">
        <v>3</v>
      </c>
      <c r="D101" s="10" t="s">
        <v>31</v>
      </c>
      <c r="E101" s="7">
        <v>0</v>
      </c>
      <c r="F101" s="7">
        <v>0</v>
      </c>
      <c r="G101" s="7">
        <f t="shared" si="144"/>
        <v>0</v>
      </c>
      <c r="H101" s="7">
        <f t="shared" si="145"/>
        <v>0</v>
      </c>
      <c r="I101" s="11">
        <f t="shared" si="146"/>
        <v>0</v>
      </c>
    </row>
    <row r="102" spans="1:11" s="1" customFormat="1">
      <c r="A102" s="60"/>
      <c r="B102" s="96"/>
      <c r="C102" s="9"/>
      <c r="D102" s="10"/>
      <c r="E102" s="7"/>
      <c r="F102" s="7"/>
      <c r="G102" s="7"/>
      <c r="H102" s="7"/>
      <c r="I102" s="11"/>
    </row>
    <row r="103" spans="1:11" s="1" customFormat="1">
      <c r="A103" s="97" t="s">
        <v>32</v>
      </c>
      <c r="B103" s="135" t="s">
        <v>42</v>
      </c>
      <c r="C103" s="9"/>
      <c r="D103" s="10"/>
      <c r="E103" s="7"/>
      <c r="F103" s="7"/>
      <c r="G103" s="7"/>
      <c r="H103" s="7"/>
      <c r="I103" s="11"/>
    </row>
    <row r="104" spans="1:11" s="1" customFormat="1" ht="24">
      <c r="A104" s="97" t="s">
        <v>33</v>
      </c>
      <c r="B104" s="135" t="s">
        <v>107</v>
      </c>
      <c r="C104" s="9"/>
      <c r="D104" s="10"/>
      <c r="E104" s="7"/>
      <c r="F104" s="7"/>
      <c r="G104" s="7"/>
      <c r="H104" s="7"/>
      <c r="I104" s="11"/>
    </row>
    <row r="105" spans="1:11" s="1" customFormat="1" ht="24">
      <c r="A105" s="97" t="s">
        <v>33</v>
      </c>
      <c r="B105" s="135" t="s">
        <v>114</v>
      </c>
      <c r="C105" s="9"/>
      <c r="D105" s="10"/>
      <c r="E105" s="7"/>
      <c r="F105" s="7"/>
      <c r="G105" s="7"/>
      <c r="H105" s="7"/>
      <c r="I105" s="11"/>
    </row>
    <row r="106" spans="1:11" s="1" customFormat="1">
      <c r="A106" s="97" t="s">
        <v>33</v>
      </c>
      <c r="B106" s="135" t="s">
        <v>381</v>
      </c>
      <c r="C106" s="9"/>
      <c r="D106" s="10"/>
      <c r="E106" s="7"/>
      <c r="F106" s="7"/>
      <c r="G106" s="7"/>
      <c r="H106" s="7"/>
      <c r="I106" s="11"/>
    </row>
    <row r="107" spans="1:11" s="1" customFormat="1" ht="12.75" thickBot="1">
      <c r="A107" s="109"/>
      <c r="B107" s="110"/>
      <c r="C107" s="19"/>
      <c r="D107" s="20"/>
      <c r="E107" s="21"/>
      <c r="F107" s="21"/>
      <c r="G107" s="21"/>
      <c r="H107" s="21"/>
      <c r="I107" s="22"/>
    </row>
    <row r="108" spans="1:11" s="1" customFormat="1" ht="12.75" thickBot="1">
      <c r="A108" s="80" t="s">
        <v>232</v>
      </c>
      <c r="B108" s="81" t="s">
        <v>233</v>
      </c>
      <c r="C108" s="82"/>
      <c r="D108" s="83"/>
      <c r="E108" s="84"/>
      <c r="F108" s="84"/>
      <c r="G108" s="84"/>
      <c r="H108" s="84"/>
      <c r="I108" s="85">
        <f>SUM(I109:I136)</f>
        <v>0</v>
      </c>
    </row>
    <row r="109" spans="1:11" s="1" customFormat="1" ht="177" customHeight="1">
      <c r="A109" s="60" t="s">
        <v>234</v>
      </c>
      <c r="B109" s="39" t="s">
        <v>329</v>
      </c>
      <c r="C109" s="9">
        <v>1</v>
      </c>
      <c r="D109" s="10" t="s">
        <v>12</v>
      </c>
      <c r="E109" s="7">
        <v>0</v>
      </c>
      <c r="F109" s="7">
        <v>0</v>
      </c>
      <c r="G109" s="7">
        <f t="shared" ref="G109:G113" si="147">E109*C109</f>
        <v>0</v>
      </c>
      <c r="H109" s="7">
        <f t="shared" ref="H109:H113" si="148">F109*C109</f>
        <v>0</v>
      </c>
      <c r="I109" s="11">
        <f t="shared" ref="I109:I113" si="149">H109+G109</f>
        <v>0</v>
      </c>
      <c r="K109" s="102"/>
    </row>
    <row r="110" spans="1:11" s="1" customFormat="1">
      <c r="A110" s="60" t="s">
        <v>235</v>
      </c>
      <c r="B110" s="40" t="s">
        <v>39</v>
      </c>
      <c r="C110" s="9">
        <v>1</v>
      </c>
      <c r="D110" s="10" t="s">
        <v>12</v>
      </c>
      <c r="E110" s="7">
        <v>0</v>
      </c>
      <c r="F110" s="7">
        <v>0</v>
      </c>
      <c r="G110" s="7">
        <f t="shared" si="147"/>
        <v>0</v>
      </c>
      <c r="H110" s="7">
        <f t="shared" si="148"/>
        <v>0</v>
      </c>
      <c r="I110" s="11">
        <f t="shared" si="149"/>
        <v>0</v>
      </c>
    </row>
    <row r="111" spans="1:11" s="1" customFormat="1">
      <c r="A111" s="60" t="s">
        <v>236</v>
      </c>
      <c r="B111" s="40" t="s">
        <v>40</v>
      </c>
      <c r="C111" s="9">
        <v>1</v>
      </c>
      <c r="D111" s="10" t="s">
        <v>12</v>
      </c>
      <c r="E111" s="7">
        <v>0</v>
      </c>
      <c r="F111" s="7">
        <v>0</v>
      </c>
      <c r="G111" s="7">
        <f t="shared" si="147"/>
        <v>0</v>
      </c>
      <c r="H111" s="7">
        <f t="shared" si="148"/>
        <v>0</v>
      </c>
      <c r="I111" s="11">
        <f t="shared" si="149"/>
        <v>0</v>
      </c>
    </row>
    <row r="112" spans="1:11" s="1" customFormat="1">
      <c r="A112" s="60" t="s">
        <v>237</v>
      </c>
      <c r="B112" s="40" t="s">
        <v>41</v>
      </c>
      <c r="C112" s="9">
        <v>1</v>
      </c>
      <c r="D112" s="10" t="s">
        <v>12</v>
      </c>
      <c r="E112" s="7">
        <v>0</v>
      </c>
      <c r="F112" s="7">
        <v>0</v>
      </c>
      <c r="G112" s="7">
        <f t="shared" si="147"/>
        <v>0</v>
      </c>
      <c r="H112" s="7">
        <f t="shared" si="148"/>
        <v>0</v>
      </c>
      <c r="I112" s="11">
        <f t="shared" si="149"/>
        <v>0</v>
      </c>
    </row>
    <row r="113" spans="1:9" s="1" customFormat="1">
      <c r="A113" s="60" t="s">
        <v>238</v>
      </c>
      <c r="B113" s="40" t="s">
        <v>28</v>
      </c>
      <c r="C113" s="9">
        <v>1</v>
      </c>
      <c r="D113" s="10" t="s">
        <v>12</v>
      </c>
      <c r="E113" s="7">
        <v>0</v>
      </c>
      <c r="F113" s="7">
        <v>0</v>
      </c>
      <c r="G113" s="7">
        <f t="shared" si="147"/>
        <v>0</v>
      </c>
      <c r="H113" s="7">
        <f t="shared" si="148"/>
        <v>0</v>
      </c>
      <c r="I113" s="11">
        <f t="shared" si="149"/>
        <v>0</v>
      </c>
    </row>
    <row r="114" spans="1:9" s="1" customFormat="1">
      <c r="A114" s="60"/>
      <c r="B114" s="40"/>
      <c r="C114" s="9"/>
      <c r="D114" s="10"/>
      <c r="E114" s="7"/>
      <c r="F114" s="7"/>
      <c r="G114" s="7"/>
      <c r="H114" s="7"/>
      <c r="I114" s="11"/>
    </row>
    <row r="115" spans="1:9" s="1" customFormat="1" ht="39.75" customHeight="1">
      <c r="A115" s="60" t="s">
        <v>239</v>
      </c>
      <c r="B115" s="99" t="s">
        <v>330</v>
      </c>
      <c r="C115" s="9">
        <v>1</v>
      </c>
      <c r="D115" s="10" t="s">
        <v>12</v>
      </c>
      <c r="E115" s="7">
        <v>0</v>
      </c>
      <c r="F115" s="7">
        <v>0</v>
      </c>
      <c r="G115" s="7">
        <f>E115*C115</f>
        <v>0</v>
      </c>
      <c r="H115" s="7">
        <f>F115*C115</f>
        <v>0</v>
      </c>
      <c r="I115" s="11">
        <f t="shared" ref="I115" si="150">H115+G115</f>
        <v>0</v>
      </c>
    </row>
    <row r="116" spans="1:9" s="1" customFormat="1" ht="39.75" customHeight="1">
      <c r="A116" s="60" t="s">
        <v>240</v>
      </c>
      <c r="B116" s="99" t="s">
        <v>331</v>
      </c>
      <c r="C116" s="9">
        <v>1</v>
      </c>
      <c r="D116" s="10" t="s">
        <v>12</v>
      </c>
      <c r="E116" s="7">
        <v>0</v>
      </c>
      <c r="F116" s="7">
        <v>0</v>
      </c>
      <c r="G116" s="7">
        <f>E116*C116</f>
        <v>0</v>
      </c>
      <c r="H116" s="7">
        <f>F116*C116</f>
        <v>0</v>
      </c>
      <c r="I116" s="11">
        <f t="shared" ref="I116" si="151">H116+G116</f>
        <v>0</v>
      </c>
    </row>
    <row r="117" spans="1:9" s="1" customFormat="1">
      <c r="A117" s="60"/>
      <c r="B117" s="40"/>
      <c r="C117" s="9"/>
      <c r="D117" s="10"/>
      <c r="E117" s="7"/>
      <c r="F117" s="7"/>
      <c r="G117" s="7"/>
      <c r="H117" s="7"/>
      <c r="I117" s="11"/>
    </row>
    <row r="118" spans="1:9" s="1" customFormat="1" ht="37.5" customHeight="1">
      <c r="A118" s="60" t="s">
        <v>241</v>
      </c>
      <c r="B118" s="41" t="s">
        <v>242</v>
      </c>
      <c r="C118" s="9">
        <v>5</v>
      </c>
      <c r="D118" s="10" t="s">
        <v>12</v>
      </c>
      <c r="E118" s="7">
        <v>0</v>
      </c>
      <c r="F118" s="7">
        <v>0</v>
      </c>
      <c r="G118" s="7">
        <f t="shared" ref="G118" si="152">E118*C118</f>
        <v>0</v>
      </c>
      <c r="H118" s="7">
        <f t="shared" ref="H118" si="153">F118*C118</f>
        <v>0</v>
      </c>
      <c r="I118" s="11">
        <f t="shared" ref="I118" si="154">H118+G118</f>
        <v>0</v>
      </c>
    </row>
    <row r="119" spans="1:9" s="1" customFormat="1">
      <c r="A119" s="60"/>
      <c r="B119" s="40"/>
      <c r="C119" s="9"/>
      <c r="D119" s="10"/>
      <c r="E119" s="7"/>
      <c r="F119" s="7"/>
      <c r="G119" s="7"/>
      <c r="H119" s="7"/>
      <c r="I119" s="11"/>
    </row>
    <row r="120" spans="1:9" s="1" customFormat="1" ht="36.75" customHeight="1">
      <c r="A120" s="60" t="s">
        <v>243</v>
      </c>
      <c r="B120" s="41" t="s">
        <v>244</v>
      </c>
      <c r="C120" s="5">
        <v>3</v>
      </c>
      <c r="D120" s="10" t="s">
        <v>12</v>
      </c>
      <c r="E120" s="7">
        <v>0</v>
      </c>
      <c r="F120" s="7">
        <v>0</v>
      </c>
      <c r="G120" s="7">
        <f t="shared" ref="G120" si="155">E120*C120</f>
        <v>0</v>
      </c>
      <c r="H120" s="7">
        <f t="shared" ref="H120" si="156">F120*C120</f>
        <v>0</v>
      </c>
      <c r="I120" s="11">
        <f t="shared" ref="I120" si="157">H120+G120</f>
        <v>0</v>
      </c>
    </row>
    <row r="121" spans="1:9" s="1" customFormat="1">
      <c r="A121" s="60"/>
      <c r="B121" s="40"/>
      <c r="C121" s="9"/>
      <c r="D121" s="10"/>
      <c r="E121" s="7"/>
      <c r="F121" s="7"/>
      <c r="G121" s="7"/>
      <c r="H121" s="7"/>
      <c r="I121" s="11"/>
    </row>
    <row r="122" spans="1:9" s="1" customFormat="1" ht="38.25" customHeight="1">
      <c r="A122" s="130" t="s">
        <v>245</v>
      </c>
      <c r="B122" s="40" t="s">
        <v>103</v>
      </c>
      <c r="C122" s="9">
        <v>1</v>
      </c>
      <c r="D122" s="10" t="s">
        <v>19</v>
      </c>
      <c r="E122" s="7">
        <v>0</v>
      </c>
      <c r="F122" s="7">
        <v>0</v>
      </c>
      <c r="G122" s="18">
        <f t="shared" ref="G122" si="158">E122*C122</f>
        <v>0</v>
      </c>
      <c r="H122" s="18">
        <f t="shared" ref="H122" si="159">F122*C122</f>
        <v>0</v>
      </c>
      <c r="I122" s="11">
        <f t="shared" ref="I122" si="160">H122+G122</f>
        <v>0</v>
      </c>
    </row>
    <row r="123" spans="1:9" s="1" customFormat="1">
      <c r="A123" s="61"/>
      <c r="B123" s="42"/>
      <c r="C123" s="19"/>
      <c r="D123" s="20"/>
      <c r="E123" s="21"/>
      <c r="F123" s="21"/>
      <c r="G123" s="21"/>
      <c r="H123" s="21"/>
      <c r="I123" s="22"/>
    </row>
    <row r="124" spans="1:9" s="1" customFormat="1" ht="36">
      <c r="A124" s="130" t="s">
        <v>246</v>
      </c>
      <c r="B124" s="129" t="s">
        <v>54</v>
      </c>
      <c r="C124" s="9">
        <v>80</v>
      </c>
      <c r="D124" s="10" t="s">
        <v>24</v>
      </c>
      <c r="E124" s="18">
        <v>0</v>
      </c>
      <c r="F124" s="18">
        <v>0</v>
      </c>
      <c r="G124" s="18">
        <f t="shared" ref="G124:G125" si="161">E124*C124</f>
        <v>0</v>
      </c>
      <c r="H124" s="18">
        <f t="shared" ref="H124:H125" si="162">F124*C124</f>
        <v>0</v>
      </c>
      <c r="I124" s="11">
        <f t="shared" ref="I124:I125" si="163">H124+G124</f>
        <v>0</v>
      </c>
    </row>
    <row r="125" spans="1:9" s="1" customFormat="1" ht="36">
      <c r="A125" s="60" t="s">
        <v>247</v>
      </c>
      <c r="B125" s="129" t="s">
        <v>56</v>
      </c>
      <c r="C125" s="9">
        <v>30</v>
      </c>
      <c r="D125" s="10" t="s">
        <v>24</v>
      </c>
      <c r="E125" s="7">
        <v>0</v>
      </c>
      <c r="F125" s="7">
        <v>0</v>
      </c>
      <c r="G125" s="7">
        <f t="shared" si="161"/>
        <v>0</v>
      </c>
      <c r="H125" s="7">
        <f t="shared" si="162"/>
        <v>0</v>
      </c>
      <c r="I125" s="11">
        <f t="shared" si="163"/>
        <v>0</v>
      </c>
    </row>
    <row r="126" spans="1:9" s="1" customFormat="1">
      <c r="A126" s="60"/>
      <c r="B126" s="40"/>
      <c r="C126" s="9"/>
      <c r="D126" s="10"/>
      <c r="E126" s="7"/>
      <c r="F126" s="7"/>
      <c r="G126" s="7"/>
      <c r="H126" s="7"/>
      <c r="I126" s="11"/>
    </row>
    <row r="127" spans="1:9" s="1" customFormat="1" ht="51" customHeight="1">
      <c r="A127" s="60" t="s">
        <v>248</v>
      </c>
      <c r="B127" s="129" t="s">
        <v>374</v>
      </c>
      <c r="C127" s="9">
        <v>100</v>
      </c>
      <c r="D127" s="10" t="s">
        <v>24</v>
      </c>
      <c r="E127" s="7">
        <v>0</v>
      </c>
      <c r="F127" s="7">
        <v>0</v>
      </c>
      <c r="G127" s="7">
        <f t="shared" ref="G127" si="164">E127*C127</f>
        <v>0</v>
      </c>
      <c r="H127" s="7">
        <f t="shared" ref="H127" si="165">F127*C127</f>
        <v>0</v>
      </c>
      <c r="I127" s="11">
        <f t="shared" ref="I127" si="166">H127+G127</f>
        <v>0</v>
      </c>
    </row>
    <row r="128" spans="1:9" s="1" customFormat="1">
      <c r="A128" s="60"/>
      <c r="B128" s="40"/>
      <c r="C128" s="9"/>
      <c r="D128" s="98"/>
      <c r="E128" s="7"/>
      <c r="F128" s="7"/>
      <c r="G128" s="7"/>
      <c r="H128" s="7"/>
      <c r="I128" s="11"/>
    </row>
    <row r="129" spans="1:12" s="1" customFormat="1">
      <c r="A129" s="60" t="s">
        <v>249</v>
      </c>
      <c r="B129" s="96" t="s">
        <v>29</v>
      </c>
      <c r="C129" s="9">
        <v>8</v>
      </c>
      <c r="D129" s="10" t="s">
        <v>31</v>
      </c>
      <c r="E129" s="7">
        <v>0</v>
      </c>
      <c r="F129" s="7">
        <v>0</v>
      </c>
      <c r="G129" s="7">
        <f t="shared" ref="G129:G131" si="167">E129*C129</f>
        <v>0</v>
      </c>
      <c r="H129" s="7">
        <f t="shared" ref="H129:H131" si="168">F129*C129</f>
        <v>0</v>
      </c>
      <c r="I129" s="11">
        <f t="shared" ref="I129:I131" si="169">H129+G129</f>
        <v>0</v>
      </c>
    </row>
    <row r="130" spans="1:12" s="1" customFormat="1">
      <c r="A130" s="60" t="s">
        <v>250</v>
      </c>
      <c r="B130" s="96" t="s">
        <v>30</v>
      </c>
      <c r="C130" s="9">
        <v>2</v>
      </c>
      <c r="D130" s="10" t="s">
        <v>31</v>
      </c>
      <c r="E130" s="7">
        <v>0</v>
      </c>
      <c r="F130" s="7">
        <v>0</v>
      </c>
      <c r="G130" s="7">
        <f t="shared" si="167"/>
        <v>0</v>
      </c>
      <c r="H130" s="7">
        <f t="shared" si="168"/>
        <v>0</v>
      </c>
      <c r="I130" s="11">
        <f t="shared" si="169"/>
        <v>0</v>
      </c>
    </row>
    <row r="131" spans="1:12" s="1" customFormat="1">
      <c r="A131" s="60" t="s">
        <v>251</v>
      </c>
      <c r="B131" s="96" t="s">
        <v>106</v>
      </c>
      <c r="C131" s="9">
        <v>2</v>
      </c>
      <c r="D131" s="10" t="s">
        <v>31</v>
      </c>
      <c r="E131" s="7">
        <v>0</v>
      </c>
      <c r="F131" s="7">
        <v>0</v>
      </c>
      <c r="G131" s="7">
        <f t="shared" si="167"/>
        <v>0</v>
      </c>
      <c r="H131" s="7">
        <f t="shared" si="168"/>
        <v>0</v>
      </c>
      <c r="I131" s="11">
        <f t="shared" si="169"/>
        <v>0</v>
      </c>
    </row>
    <row r="132" spans="1:12" s="1" customFormat="1">
      <c r="A132" s="60"/>
      <c r="B132" s="96"/>
      <c r="C132" s="9"/>
      <c r="D132" s="10"/>
      <c r="E132" s="7"/>
      <c r="F132" s="7"/>
      <c r="G132" s="7"/>
      <c r="H132" s="7"/>
      <c r="I132" s="11"/>
    </row>
    <row r="133" spans="1:12" s="1" customFormat="1">
      <c r="A133" s="97" t="s">
        <v>32</v>
      </c>
      <c r="B133" s="135" t="s">
        <v>42</v>
      </c>
      <c r="C133" s="9"/>
      <c r="D133" s="10"/>
      <c r="E133" s="7"/>
      <c r="F133" s="7"/>
      <c r="G133" s="7"/>
      <c r="H133" s="7"/>
      <c r="I133" s="11"/>
    </row>
    <row r="134" spans="1:12" s="1" customFormat="1" ht="24">
      <c r="A134" s="97" t="s">
        <v>33</v>
      </c>
      <c r="B134" s="135" t="s">
        <v>107</v>
      </c>
      <c r="C134" s="9"/>
      <c r="D134" s="10"/>
      <c r="E134" s="7"/>
      <c r="F134" s="7"/>
      <c r="G134" s="7"/>
      <c r="H134" s="7"/>
      <c r="I134" s="11"/>
    </row>
    <row r="135" spans="1:12" s="1" customFormat="1" ht="24">
      <c r="A135" s="97" t="s">
        <v>33</v>
      </c>
      <c r="B135" s="135" t="s">
        <v>114</v>
      </c>
      <c r="C135" s="9"/>
      <c r="D135" s="10"/>
      <c r="E135" s="7"/>
      <c r="F135" s="7"/>
      <c r="G135" s="7"/>
      <c r="H135" s="7"/>
      <c r="I135" s="11"/>
    </row>
    <row r="136" spans="1:12" s="1" customFormat="1" ht="12.75" thickBot="1">
      <c r="A136" s="97" t="s">
        <v>33</v>
      </c>
      <c r="B136" s="135" t="s">
        <v>381</v>
      </c>
      <c r="C136" s="9"/>
      <c r="D136" s="10"/>
      <c r="E136" s="7"/>
      <c r="F136" s="7"/>
      <c r="G136" s="7"/>
      <c r="H136" s="7"/>
      <c r="I136" s="11"/>
    </row>
    <row r="137" spans="1:12" s="1" customFormat="1" ht="12.75" thickBot="1">
      <c r="A137" s="100"/>
      <c r="B137" s="13"/>
      <c r="C137" s="38"/>
      <c r="D137" s="15"/>
      <c r="E137" s="16"/>
      <c r="F137" s="16"/>
      <c r="G137" s="16"/>
      <c r="H137" s="16"/>
      <c r="I137" s="17"/>
    </row>
    <row r="138" spans="1:12" s="1" customFormat="1" ht="12.75" thickBot="1">
      <c r="A138" s="80" t="s">
        <v>115</v>
      </c>
      <c r="B138" s="81" t="s">
        <v>252</v>
      </c>
      <c r="C138" s="82"/>
      <c r="D138" s="83"/>
      <c r="E138" s="84"/>
      <c r="F138" s="84"/>
      <c r="G138" s="84"/>
      <c r="H138" s="84"/>
      <c r="I138" s="85">
        <f>SUM(I139:I164)</f>
        <v>0</v>
      </c>
    </row>
    <row r="139" spans="1:12" s="1" customFormat="1" ht="66.75" customHeight="1">
      <c r="A139" s="60" t="s">
        <v>116</v>
      </c>
      <c r="B139" s="39" t="s">
        <v>253</v>
      </c>
      <c r="C139" s="9">
        <v>1</v>
      </c>
      <c r="D139" s="10" t="s">
        <v>12</v>
      </c>
      <c r="E139" s="7">
        <v>0</v>
      </c>
      <c r="F139" s="7">
        <v>0</v>
      </c>
      <c r="G139" s="7">
        <f t="shared" ref="G139" si="170">E139*C139</f>
        <v>0</v>
      </c>
      <c r="H139" s="7">
        <f t="shared" ref="H139" si="171">F139*C139</f>
        <v>0</v>
      </c>
      <c r="I139" s="11">
        <f t="shared" ref="I139:I141" si="172">H139+G139</f>
        <v>0</v>
      </c>
      <c r="K139" s="108"/>
      <c r="L139" s="108"/>
    </row>
    <row r="140" spans="1:12" s="1" customFormat="1" ht="14.25" customHeight="1">
      <c r="A140" s="60" t="s">
        <v>118</v>
      </c>
      <c r="B140" s="39" t="s">
        <v>119</v>
      </c>
      <c r="C140" s="9">
        <v>1</v>
      </c>
      <c r="D140" s="10" t="s">
        <v>12</v>
      </c>
      <c r="E140" s="7">
        <v>0</v>
      </c>
      <c r="F140" s="7">
        <v>0</v>
      </c>
      <c r="G140" s="7">
        <f t="shared" ref="G140:G141" si="173">E140*C140</f>
        <v>0</v>
      </c>
      <c r="H140" s="7">
        <f t="shared" ref="H140:H141" si="174">F140*C140</f>
        <v>0</v>
      </c>
      <c r="I140" s="11">
        <f t="shared" si="172"/>
        <v>0</v>
      </c>
    </row>
    <row r="141" spans="1:12" s="1" customFormat="1" ht="13.5" customHeight="1">
      <c r="A141" s="60" t="s">
        <v>120</v>
      </c>
      <c r="B141" s="39" t="s">
        <v>28</v>
      </c>
      <c r="C141" s="9">
        <v>1</v>
      </c>
      <c r="D141" s="10" t="s">
        <v>12</v>
      </c>
      <c r="E141" s="7">
        <v>0</v>
      </c>
      <c r="F141" s="7">
        <v>0</v>
      </c>
      <c r="G141" s="7">
        <f t="shared" si="173"/>
        <v>0</v>
      </c>
      <c r="H141" s="7">
        <f t="shared" si="174"/>
        <v>0</v>
      </c>
      <c r="I141" s="11">
        <f t="shared" si="172"/>
        <v>0</v>
      </c>
    </row>
    <row r="142" spans="1:12" s="1" customFormat="1">
      <c r="A142" s="60"/>
      <c r="B142" s="96"/>
      <c r="C142" s="9"/>
      <c r="D142" s="10"/>
      <c r="E142" s="7"/>
      <c r="F142" s="7"/>
      <c r="G142" s="7"/>
      <c r="H142" s="7"/>
      <c r="I142" s="11"/>
    </row>
    <row r="143" spans="1:12" s="1" customFormat="1" ht="30" customHeight="1">
      <c r="A143" s="60" t="s">
        <v>117</v>
      </c>
      <c r="B143" s="99" t="s">
        <v>254</v>
      </c>
      <c r="C143" s="9">
        <v>1</v>
      </c>
      <c r="D143" s="10" t="s">
        <v>12</v>
      </c>
      <c r="E143" s="7">
        <v>0</v>
      </c>
      <c r="F143" s="7">
        <v>0</v>
      </c>
      <c r="G143" s="7">
        <f t="shared" ref="G143" si="175">E143*C143</f>
        <v>0</v>
      </c>
      <c r="H143" s="7">
        <f t="shared" ref="H143" si="176">F143*C143</f>
        <v>0</v>
      </c>
      <c r="I143" s="11">
        <f t="shared" ref="I143" si="177">H143+G143</f>
        <v>0</v>
      </c>
    </row>
    <row r="144" spans="1:12" s="1" customFormat="1">
      <c r="A144" s="60"/>
      <c r="B144" s="40"/>
      <c r="C144" s="9"/>
      <c r="D144" s="10"/>
      <c r="E144" s="7"/>
      <c r="F144" s="7"/>
      <c r="G144" s="7"/>
      <c r="H144" s="7"/>
      <c r="I144" s="11"/>
    </row>
    <row r="145" spans="1:9" s="1" customFormat="1" ht="40.5" customHeight="1">
      <c r="A145" s="60" t="s">
        <v>121</v>
      </c>
      <c r="B145" s="39" t="s">
        <v>255</v>
      </c>
      <c r="C145" s="9">
        <v>1</v>
      </c>
      <c r="D145" s="10" t="s">
        <v>12</v>
      </c>
      <c r="E145" s="7">
        <v>0</v>
      </c>
      <c r="F145" s="7">
        <v>0</v>
      </c>
      <c r="G145" s="7">
        <f t="shared" ref="G145" si="178">E145*C145</f>
        <v>0</v>
      </c>
      <c r="H145" s="7">
        <f t="shared" ref="H145" si="179">F145*C145</f>
        <v>0</v>
      </c>
      <c r="I145" s="11">
        <f t="shared" ref="I145" si="180">H145+G145</f>
        <v>0</v>
      </c>
    </row>
    <row r="146" spans="1:9" s="1" customFormat="1">
      <c r="A146" s="60"/>
      <c r="B146" s="40"/>
      <c r="C146" s="9"/>
      <c r="D146" s="10"/>
      <c r="E146" s="7"/>
      <c r="F146" s="7"/>
      <c r="G146" s="7"/>
      <c r="H146" s="7"/>
      <c r="I146" s="11"/>
    </row>
    <row r="147" spans="1:9" s="1" customFormat="1" ht="39" customHeight="1">
      <c r="A147" s="60" t="s">
        <v>122</v>
      </c>
      <c r="B147" s="41" t="s">
        <v>201</v>
      </c>
      <c r="C147" s="9">
        <v>5</v>
      </c>
      <c r="D147" s="10" t="s">
        <v>12</v>
      </c>
      <c r="E147" s="7">
        <v>0</v>
      </c>
      <c r="F147" s="7">
        <v>0</v>
      </c>
      <c r="G147" s="7">
        <f t="shared" ref="G147" si="181">E147*C147</f>
        <v>0</v>
      </c>
      <c r="H147" s="7">
        <f t="shared" ref="H147" si="182">F147*C147</f>
        <v>0</v>
      </c>
      <c r="I147" s="11">
        <f t="shared" ref="I147" si="183">H147+G147</f>
        <v>0</v>
      </c>
    </row>
    <row r="148" spans="1:9" s="1" customFormat="1" ht="39" customHeight="1">
      <c r="A148" s="60" t="s">
        <v>256</v>
      </c>
      <c r="B148" s="41" t="s">
        <v>257</v>
      </c>
      <c r="C148" s="9">
        <v>1</v>
      </c>
      <c r="D148" s="10" t="s">
        <v>12</v>
      </c>
      <c r="E148" s="7">
        <v>0</v>
      </c>
      <c r="F148" s="7">
        <v>0</v>
      </c>
      <c r="G148" s="7">
        <f t="shared" ref="G148" si="184">E148*C148</f>
        <v>0</v>
      </c>
      <c r="H148" s="7">
        <f t="shared" ref="H148" si="185">F148*C148</f>
        <v>0</v>
      </c>
      <c r="I148" s="11">
        <f t="shared" ref="I148" si="186">H148+G148</f>
        <v>0</v>
      </c>
    </row>
    <row r="149" spans="1:9" s="1" customFormat="1">
      <c r="A149" s="60"/>
      <c r="B149" s="43"/>
      <c r="C149" s="5"/>
      <c r="D149" s="10"/>
      <c r="E149" s="7"/>
      <c r="F149" s="7"/>
      <c r="G149" s="7"/>
      <c r="H149" s="7"/>
      <c r="I149" s="8"/>
    </row>
    <row r="150" spans="1:9" s="1" customFormat="1" ht="51.75" customHeight="1">
      <c r="A150" s="60" t="s">
        <v>123</v>
      </c>
      <c r="B150" s="41" t="s">
        <v>258</v>
      </c>
      <c r="C150" s="5">
        <v>1</v>
      </c>
      <c r="D150" s="10" t="s">
        <v>12</v>
      </c>
      <c r="E150" s="7">
        <v>0</v>
      </c>
      <c r="F150" s="7">
        <v>0</v>
      </c>
      <c r="G150" s="7">
        <f t="shared" ref="G150" si="187">E150*C150</f>
        <v>0</v>
      </c>
      <c r="H150" s="7">
        <f t="shared" ref="H150" si="188">F150*C150</f>
        <v>0</v>
      </c>
      <c r="I150" s="11">
        <f t="shared" ref="I150" si="189">H150+G150</f>
        <v>0</v>
      </c>
    </row>
    <row r="151" spans="1:9" s="1" customFormat="1">
      <c r="A151" s="97"/>
      <c r="B151" s="41"/>
      <c r="C151" s="5"/>
      <c r="D151" s="6"/>
      <c r="E151" s="7"/>
      <c r="F151" s="7"/>
      <c r="G151" s="7"/>
      <c r="H151" s="7"/>
      <c r="I151" s="11"/>
    </row>
    <row r="152" spans="1:9" s="1" customFormat="1" ht="38.25" customHeight="1">
      <c r="A152" s="130" t="s">
        <v>259</v>
      </c>
      <c r="B152" s="40" t="s">
        <v>151</v>
      </c>
      <c r="C152" s="9">
        <v>6</v>
      </c>
      <c r="D152" s="10" t="s">
        <v>19</v>
      </c>
      <c r="E152" s="7">
        <v>0</v>
      </c>
      <c r="F152" s="7">
        <v>0</v>
      </c>
      <c r="G152" s="18">
        <f t="shared" ref="G152" si="190">E152*C152</f>
        <v>0</v>
      </c>
      <c r="H152" s="18">
        <f t="shared" ref="H152" si="191">F152*C152</f>
        <v>0</v>
      </c>
      <c r="I152" s="11">
        <f t="shared" ref="I152" si="192">H152+G152</f>
        <v>0</v>
      </c>
    </row>
    <row r="153" spans="1:9" s="1" customFormat="1" ht="38.25" customHeight="1">
      <c r="A153" s="130" t="s">
        <v>260</v>
      </c>
      <c r="B153" s="40" t="s">
        <v>152</v>
      </c>
      <c r="C153" s="9">
        <v>1</v>
      </c>
      <c r="D153" s="10" t="s">
        <v>19</v>
      </c>
      <c r="E153" s="7">
        <v>0</v>
      </c>
      <c r="F153" s="7">
        <v>0</v>
      </c>
      <c r="G153" s="18">
        <f t="shared" ref="G153" si="193">E153*C153</f>
        <v>0</v>
      </c>
      <c r="H153" s="18">
        <f t="shared" ref="H153" si="194">F153*C153</f>
        <v>0</v>
      </c>
      <c r="I153" s="11">
        <f t="shared" ref="I153" si="195">H153+G153</f>
        <v>0</v>
      </c>
    </row>
    <row r="154" spans="1:9" s="1" customFormat="1">
      <c r="A154" s="97"/>
      <c r="B154" s="41"/>
      <c r="C154" s="5"/>
      <c r="D154" s="6"/>
      <c r="E154" s="7"/>
      <c r="F154" s="7"/>
      <c r="G154" s="7"/>
      <c r="H154" s="7"/>
      <c r="I154" s="11"/>
    </row>
    <row r="155" spans="1:9" s="1" customFormat="1" ht="36">
      <c r="A155" s="130" t="s">
        <v>153</v>
      </c>
      <c r="B155" s="129" t="s">
        <v>54</v>
      </c>
      <c r="C155" s="9">
        <v>1.5</v>
      </c>
      <c r="D155" s="10" t="s">
        <v>24</v>
      </c>
      <c r="E155" s="7">
        <v>0</v>
      </c>
      <c r="F155" s="7">
        <v>0</v>
      </c>
      <c r="G155" s="18">
        <f t="shared" ref="G155:G156" si="196">E155*C155</f>
        <v>0</v>
      </c>
      <c r="H155" s="18">
        <f t="shared" ref="H155:H156" si="197">F155*C155</f>
        <v>0</v>
      </c>
      <c r="I155" s="11">
        <f t="shared" ref="I155:I156" si="198">H155+G155</f>
        <v>0</v>
      </c>
    </row>
    <row r="156" spans="1:9" s="1" customFormat="1" ht="36">
      <c r="A156" s="60" t="s">
        <v>154</v>
      </c>
      <c r="B156" s="129" t="s">
        <v>56</v>
      </c>
      <c r="C156" s="9">
        <v>0.5</v>
      </c>
      <c r="D156" s="10" t="s">
        <v>24</v>
      </c>
      <c r="E156" s="7">
        <v>0</v>
      </c>
      <c r="F156" s="7">
        <v>0</v>
      </c>
      <c r="G156" s="7">
        <f t="shared" si="196"/>
        <v>0</v>
      </c>
      <c r="H156" s="7">
        <f t="shared" si="197"/>
        <v>0</v>
      </c>
      <c r="I156" s="11">
        <f t="shared" si="198"/>
        <v>0</v>
      </c>
    </row>
    <row r="157" spans="1:9" s="1" customFormat="1">
      <c r="A157" s="60"/>
      <c r="B157" s="39"/>
      <c r="C157" s="5"/>
      <c r="D157" s="10"/>
      <c r="E157" s="7"/>
      <c r="F157" s="7"/>
      <c r="G157" s="7"/>
      <c r="H157" s="7"/>
      <c r="I157" s="8"/>
    </row>
    <row r="158" spans="1:9" s="1" customFormat="1" ht="48" customHeight="1">
      <c r="A158" s="60" t="s">
        <v>124</v>
      </c>
      <c r="B158" s="129" t="s">
        <v>375</v>
      </c>
      <c r="C158" s="5">
        <v>2</v>
      </c>
      <c r="D158" s="10" t="s">
        <v>24</v>
      </c>
      <c r="E158" s="7">
        <v>0</v>
      </c>
      <c r="F158" s="7">
        <v>0</v>
      </c>
      <c r="G158" s="7">
        <f t="shared" ref="G158" si="199">E158*C158</f>
        <v>0</v>
      </c>
      <c r="H158" s="7">
        <f t="shared" ref="H158" si="200">F158*C158</f>
        <v>0</v>
      </c>
      <c r="I158" s="11">
        <f t="shared" ref="I158" si="201">H158+G158</f>
        <v>0</v>
      </c>
    </row>
    <row r="159" spans="1:9" s="1" customFormat="1">
      <c r="A159" s="60"/>
      <c r="B159" s="39"/>
      <c r="C159" s="5"/>
      <c r="D159" s="10"/>
      <c r="E159" s="7"/>
      <c r="F159" s="7"/>
      <c r="G159" s="7"/>
      <c r="H159" s="7"/>
      <c r="I159" s="8"/>
    </row>
    <row r="160" spans="1:9" s="1" customFormat="1">
      <c r="A160" s="60" t="s">
        <v>125</v>
      </c>
      <c r="B160" s="96" t="s">
        <v>29</v>
      </c>
      <c r="C160" s="9">
        <v>2</v>
      </c>
      <c r="D160" s="10" t="s">
        <v>31</v>
      </c>
      <c r="E160" s="7">
        <v>0</v>
      </c>
      <c r="F160" s="7">
        <v>0</v>
      </c>
      <c r="G160" s="7">
        <f t="shared" ref="G160:G161" si="202">E160*C160</f>
        <v>0</v>
      </c>
      <c r="H160" s="7">
        <f t="shared" ref="H160:H161" si="203">F160*C160</f>
        <v>0</v>
      </c>
      <c r="I160" s="11">
        <f t="shared" ref="I160:I161" si="204">H160+G160</f>
        <v>0</v>
      </c>
    </row>
    <row r="161" spans="1:12" s="1" customFormat="1">
      <c r="A161" s="60" t="s">
        <v>126</v>
      </c>
      <c r="B161" s="96" t="s">
        <v>30</v>
      </c>
      <c r="C161" s="9">
        <v>1</v>
      </c>
      <c r="D161" s="10" t="s">
        <v>31</v>
      </c>
      <c r="E161" s="7">
        <v>0</v>
      </c>
      <c r="F161" s="7">
        <v>0</v>
      </c>
      <c r="G161" s="7">
        <f t="shared" si="202"/>
        <v>0</v>
      </c>
      <c r="H161" s="7">
        <f t="shared" si="203"/>
        <v>0</v>
      </c>
      <c r="I161" s="11">
        <f t="shared" si="204"/>
        <v>0</v>
      </c>
    </row>
    <row r="162" spans="1:12" s="1" customFormat="1">
      <c r="A162" s="60"/>
      <c r="B162" s="96"/>
      <c r="C162" s="9"/>
      <c r="D162" s="10"/>
      <c r="E162" s="7"/>
      <c r="F162" s="7"/>
      <c r="G162" s="7"/>
      <c r="H162" s="7"/>
      <c r="I162" s="11"/>
    </row>
    <row r="163" spans="1:12" s="1" customFormat="1">
      <c r="A163" s="97" t="s">
        <v>32</v>
      </c>
      <c r="B163" s="135" t="s">
        <v>155</v>
      </c>
      <c r="C163" s="9"/>
      <c r="D163" s="10"/>
      <c r="E163" s="7"/>
      <c r="F163" s="7"/>
      <c r="G163" s="7"/>
      <c r="H163" s="7"/>
      <c r="I163" s="11"/>
    </row>
    <row r="164" spans="1:12" s="1" customFormat="1" ht="24.75" thickBot="1">
      <c r="A164" s="97" t="s">
        <v>33</v>
      </c>
      <c r="B164" s="135" t="s">
        <v>261</v>
      </c>
      <c r="C164" s="9"/>
      <c r="D164" s="10"/>
      <c r="E164" s="7"/>
      <c r="F164" s="7"/>
      <c r="G164" s="7"/>
      <c r="H164" s="7"/>
      <c r="I164" s="11"/>
    </row>
    <row r="165" spans="1:12" s="1" customFormat="1" ht="12.75" thickBot="1">
      <c r="A165" s="100"/>
      <c r="B165" s="13"/>
      <c r="C165" s="38"/>
      <c r="D165" s="15"/>
      <c r="E165" s="16"/>
      <c r="F165" s="16"/>
      <c r="G165" s="16"/>
      <c r="H165" s="16"/>
      <c r="I165" s="17"/>
    </row>
    <row r="166" spans="1:12" s="1" customFormat="1" ht="12.75" thickBot="1">
      <c r="A166" s="80" t="s">
        <v>156</v>
      </c>
      <c r="B166" s="81" t="s">
        <v>262</v>
      </c>
      <c r="C166" s="82"/>
      <c r="D166" s="83"/>
      <c r="E166" s="84"/>
      <c r="F166" s="84"/>
      <c r="G166" s="84"/>
      <c r="H166" s="84"/>
      <c r="I166" s="85">
        <f>SUM(I167:I192)</f>
        <v>0</v>
      </c>
    </row>
    <row r="167" spans="1:12" s="1" customFormat="1" ht="78" customHeight="1">
      <c r="A167" s="60" t="s">
        <v>157</v>
      </c>
      <c r="B167" s="39" t="s">
        <v>332</v>
      </c>
      <c r="C167" s="9">
        <v>1</v>
      </c>
      <c r="D167" s="10" t="s">
        <v>12</v>
      </c>
      <c r="E167" s="7">
        <v>0</v>
      </c>
      <c r="F167" s="7">
        <v>0</v>
      </c>
      <c r="G167" s="7">
        <f t="shared" ref="G167:G169" si="205">E167*C167</f>
        <v>0</v>
      </c>
      <c r="H167" s="7">
        <f t="shared" ref="H167:H169" si="206">F167*C167</f>
        <v>0</v>
      </c>
      <c r="I167" s="11">
        <f t="shared" ref="I167:I169" si="207">H167+G167</f>
        <v>0</v>
      </c>
      <c r="K167" s="108"/>
      <c r="L167" s="108"/>
    </row>
    <row r="168" spans="1:12" s="1" customFormat="1" ht="14.25" customHeight="1">
      <c r="A168" s="60" t="s">
        <v>158</v>
      </c>
      <c r="B168" s="39" t="s">
        <v>119</v>
      </c>
      <c r="C168" s="9">
        <v>1</v>
      </c>
      <c r="D168" s="10" t="s">
        <v>12</v>
      </c>
      <c r="E168" s="7">
        <v>0</v>
      </c>
      <c r="F168" s="7">
        <v>0</v>
      </c>
      <c r="G168" s="7">
        <f t="shared" si="205"/>
        <v>0</v>
      </c>
      <c r="H168" s="7">
        <f t="shared" si="206"/>
        <v>0</v>
      </c>
      <c r="I168" s="11">
        <f t="shared" si="207"/>
        <v>0</v>
      </c>
    </row>
    <row r="169" spans="1:12" s="1" customFormat="1" ht="13.5" customHeight="1">
      <c r="A169" s="60" t="s">
        <v>159</v>
      </c>
      <c r="B169" s="39" t="s">
        <v>28</v>
      </c>
      <c r="C169" s="9">
        <v>1</v>
      </c>
      <c r="D169" s="10" t="s">
        <v>12</v>
      </c>
      <c r="E169" s="7">
        <v>0</v>
      </c>
      <c r="F169" s="7">
        <v>0</v>
      </c>
      <c r="G169" s="7">
        <f t="shared" si="205"/>
        <v>0</v>
      </c>
      <c r="H169" s="7">
        <f t="shared" si="206"/>
        <v>0</v>
      </c>
      <c r="I169" s="11">
        <f t="shared" si="207"/>
        <v>0</v>
      </c>
    </row>
    <row r="170" spans="1:12" s="1" customFormat="1">
      <c r="A170" s="60"/>
      <c r="B170" s="39"/>
      <c r="C170" s="5"/>
      <c r="D170" s="10"/>
      <c r="E170" s="7"/>
      <c r="F170" s="7"/>
      <c r="G170" s="7"/>
      <c r="H170" s="7"/>
      <c r="I170" s="8"/>
    </row>
    <row r="171" spans="1:12" s="1" customFormat="1" ht="42.75" customHeight="1">
      <c r="A171" s="60" t="s">
        <v>160</v>
      </c>
      <c r="B171" s="39" t="s">
        <v>263</v>
      </c>
      <c r="C171" s="9">
        <v>1</v>
      </c>
      <c r="D171" s="10" t="s">
        <v>12</v>
      </c>
      <c r="E171" s="7">
        <v>0</v>
      </c>
      <c r="F171" s="7">
        <v>0</v>
      </c>
      <c r="G171" s="7">
        <f t="shared" ref="G171" si="208">E171*C171</f>
        <v>0</v>
      </c>
      <c r="H171" s="7">
        <f t="shared" ref="H171" si="209">F171*C171</f>
        <v>0</v>
      </c>
      <c r="I171" s="11">
        <f t="shared" ref="I171" si="210">H171+G171</f>
        <v>0</v>
      </c>
      <c r="K171" s="108"/>
      <c r="L171" s="108"/>
    </row>
    <row r="172" spans="1:12" s="1" customFormat="1" ht="30" customHeight="1">
      <c r="A172" s="60" t="s">
        <v>264</v>
      </c>
      <c r="B172" s="39" t="s">
        <v>333</v>
      </c>
      <c r="C172" s="9">
        <v>1</v>
      </c>
      <c r="D172" s="10" t="s">
        <v>12</v>
      </c>
      <c r="E172" s="7">
        <v>0</v>
      </c>
      <c r="F172" s="7">
        <v>0</v>
      </c>
      <c r="G172" s="7">
        <f t="shared" ref="G172" si="211">E172*C172</f>
        <v>0</v>
      </c>
      <c r="H172" s="7">
        <f t="shared" ref="H172" si="212">F172*C172</f>
        <v>0</v>
      </c>
      <c r="I172" s="11">
        <f t="shared" ref="I172" si="213">H172+G172</f>
        <v>0</v>
      </c>
      <c r="K172" s="108"/>
      <c r="L172" s="108"/>
    </row>
    <row r="173" spans="1:12" s="1" customFormat="1">
      <c r="A173" s="127"/>
      <c r="B173" s="123"/>
      <c r="C173" s="19"/>
      <c r="D173" s="124"/>
      <c r="E173" s="125"/>
      <c r="F173" s="125"/>
      <c r="G173" s="125"/>
      <c r="H173" s="125"/>
      <c r="I173" s="128"/>
    </row>
    <row r="174" spans="1:12" s="1" customFormat="1" ht="39.75" customHeight="1">
      <c r="A174" s="130" t="s">
        <v>161</v>
      </c>
      <c r="B174" s="39" t="s">
        <v>265</v>
      </c>
      <c r="C174" s="9">
        <v>2</v>
      </c>
      <c r="D174" s="10" t="s">
        <v>12</v>
      </c>
      <c r="E174" s="18">
        <v>0</v>
      </c>
      <c r="F174" s="18">
        <v>0</v>
      </c>
      <c r="G174" s="18">
        <f t="shared" ref="G174" si="214">E174*C174</f>
        <v>0</v>
      </c>
      <c r="H174" s="18">
        <f t="shared" ref="H174" si="215">F174*C174</f>
        <v>0</v>
      </c>
      <c r="I174" s="11">
        <f t="shared" ref="I174" si="216">H174+G174</f>
        <v>0</v>
      </c>
      <c r="K174" s="108"/>
      <c r="L174" s="108"/>
    </row>
    <row r="175" spans="1:12" s="1" customFormat="1">
      <c r="A175" s="127"/>
      <c r="B175" s="123"/>
      <c r="C175" s="19"/>
      <c r="D175" s="124"/>
      <c r="E175" s="125"/>
      <c r="F175" s="125"/>
      <c r="G175" s="125"/>
      <c r="H175" s="125"/>
      <c r="I175" s="128"/>
    </row>
    <row r="176" spans="1:12" s="1" customFormat="1" ht="41.25" customHeight="1">
      <c r="A176" s="130" t="s">
        <v>162</v>
      </c>
      <c r="B176" s="41" t="s">
        <v>334</v>
      </c>
      <c r="C176" s="9">
        <v>3</v>
      </c>
      <c r="D176" s="10" t="s">
        <v>12</v>
      </c>
      <c r="E176" s="18">
        <v>0</v>
      </c>
      <c r="F176" s="18">
        <v>0</v>
      </c>
      <c r="G176" s="18">
        <f t="shared" ref="G176" si="217">E176*C176</f>
        <v>0</v>
      </c>
      <c r="H176" s="18">
        <f t="shared" ref="H176" si="218">F176*C176</f>
        <v>0</v>
      </c>
      <c r="I176" s="11">
        <f t="shared" ref="I176" si="219">H176+G176</f>
        <v>0</v>
      </c>
    </row>
    <row r="177" spans="1:9" s="1" customFormat="1">
      <c r="A177" s="127"/>
      <c r="B177" s="123"/>
      <c r="C177" s="19"/>
      <c r="D177" s="124"/>
      <c r="E177" s="125"/>
      <c r="F177" s="125"/>
      <c r="G177" s="125"/>
      <c r="H177" s="125"/>
      <c r="I177" s="128"/>
    </row>
    <row r="178" spans="1:9" s="1" customFormat="1" ht="41.25" customHeight="1">
      <c r="A178" s="130" t="s">
        <v>266</v>
      </c>
      <c r="B178" s="41" t="s">
        <v>267</v>
      </c>
      <c r="C178" s="9">
        <v>2</v>
      </c>
      <c r="D178" s="10" t="s">
        <v>12</v>
      </c>
      <c r="E178" s="18">
        <v>0</v>
      </c>
      <c r="F178" s="18">
        <v>0</v>
      </c>
      <c r="G178" s="18">
        <f t="shared" ref="G178" si="220">E178*C178</f>
        <v>0</v>
      </c>
      <c r="H178" s="18">
        <f t="shared" ref="H178" si="221">F178*C178</f>
        <v>0</v>
      </c>
      <c r="I178" s="11">
        <f t="shared" ref="I178" si="222">H178+G178</f>
        <v>0</v>
      </c>
    </row>
    <row r="179" spans="1:9" s="1" customFormat="1">
      <c r="A179" s="127"/>
      <c r="B179" s="123"/>
      <c r="C179" s="19"/>
      <c r="D179" s="124"/>
      <c r="E179" s="125"/>
      <c r="F179" s="125"/>
      <c r="G179" s="125"/>
      <c r="H179" s="125"/>
      <c r="I179" s="128"/>
    </row>
    <row r="180" spans="1:9" s="1" customFormat="1" ht="39" customHeight="1">
      <c r="A180" s="130" t="s">
        <v>163</v>
      </c>
      <c r="B180" s="41" t="s">
        <v>269</v>
      </c>
      <c r="C180" s="9">
        <v>2</v>
      </c>
      <c r="D180" s="10" t="s">
        <v>12</v>
      </c>
      <c r="E180" s="18">
        <v>0</v>
      </c>
      <c r="F180" s="18">
        <v>0</v>
      </c>
      <c r="G180" s="18">
        <f t="shared" ref="G180:G181" si="223">E180*C180</f>
        <v>0</v>
      </c>
      <c r="H180" s="18">
        <f t="shared" ref="H180:H181" si="224">F180*C180</f>
        <v>0</v>
      </c>
      <c r="I180" s="11">
        <f t="shared" ref="I180:I181" si="225">H180+G180</f>
        <v>0</v>
      </c>
    </row>
    <row r="181" spans="1:9" s="1" customFormat="1" ht="51.75" customHeight="1">
      <c r="A181" s="60" t="s">
        <v>268</v>
      </c>
      <c r="B181" s="41" t="s">
        <v>335</v>
      </c>
      <c r="C181" s="5">
        <v>1</v>
      </c>
      <c r="D181" s="10" t="s">
        <v>12</v>
      </c>
      <c r="E181" s="7">
        <v>0</v>
      </c>
      <c r="F181" s="7">
        <v>0</v>
      </c>
      <c r="G181" s="7">
        <f t="shared" si="223"/>
        <v>0</v>
      </c>
      <c r="H181" s="7">
        <f t="shared" si="224"/>
        <v>0</v>
      </c>
      <c r="I181" s="11">
        <f t="shared" si="225"/>
        <v>0</v>
      </c>
    </row>
    <row r="182" spans="1:9" s="1" customFormat="1">
      <c r="A182" s="127"/>
      <c r="B182" s="123"/>
      <c r="C182" s="19"/>
      <c r="D182" s="124"/>
      <c r="E182" s="125"/>
      <c r="F182" s="125"/>
      <c r="G182" s="125"/>
      <c r="H182" s="125"/>
      <c r="I182" s="128"/>
    </row>
    <row r="183" spans="1:9" s="1" customFormat="1" ht="38.25" customHeight="1">
      <c r="A183" s="130" t="s">
        <v>164</v>
      </c>
      <c r="B183" s="40" t="s">
        <v>103</v>
      </c>
      <c r="C183" s="9">
        <v>5</v>
      </c>
      <c r="D183" s="10" t="s">
        <v>19</v>
      </c>
      <c r="E183" s="18">
        <v>0</v>
      </c>
      <c r="F183" s="18">
        <v>0</v>
      </c>
      <c r="G183" s="18">
        <f t="shared" ref="G183" si="226">E183*C183</f>
        <v>0</v>
      </c>
      <c r="H183" s="18">
        <f t="shared" ref="H183" si="227">F183*C183</f>
        <v>0</v>
      </c>
      <c r="I183" s="11">
        <f t="shared" ref="I183" si="228">H183+G183</f>
        <v>0</v>
      </c>
    </row>
    <row r="184" spans="1:9" s="1" customFormat="1" ht="38.25" customHeight="1">
      <c r="A184" s="130" t="s">
        <v>336</v>
      </c>
      <c r="B184" s="40" t="s">
        <v>337</v>
      </c>
      <c r="C184" s="9">
        <v>1.5</v>
      </c>
      <c r="D184" s="10" t="s">
        <v>19</v>
      </c>
      <c r="E184" s="18">
        <v>0</v>
      </c>
      <c r="F184" s="18">
        <v>0</v>
      </c>
      <c r="G184" s="18">
        <f t="shared" ref="G184" si="229">E184*C184</f>
        <v>0</v>
      </c>
      <c r="H184" s="18">
        <f t="shared" ref="H184" si="230">F184*C184</f>
        <v>0</v>
      </c>
      <c r="I184" s="11">
        <f t="shared" ref="I184" si="231">H184+G184</f>
        <v>0</v>
      </c>
    </row>
    <row r="185" spans="1:9" s="1" customFormat="1">
      <c r="A185" s="97"/>
      <c r="B185" s="41"/>
      <c r="C185" s="5"/>
      <c r="D185" s="6"/>
      <c r="E185" s="7"/>
      <c r="F185" s="7"/>
      <c r="G185" s="7"/>
      <c r="H185" s="7"/>
      <c r="I185" s="11"/>
    </row>
    <row r="186" spans="1:9" s="1" customFormat="1" ht="39" customHeight="1">
      <c r="A186" s="130" t="s">
        <v>270</v>
      </c>
      <c r="B186" s="129" t="s">
        <v>54</v>
      </c>
      <c r="C186" s="9">
        <v>8</v>
      </c>
      <c r="D186" s="10" t="s">
        <v>24</v>
      </c>
      <c r="E186" s="7">
        <v>0</v>
      </c>
      <c r="F186" s="7">
        <v>0</v>
      </c>
      <c r="G186" s="18">
        <f t="shared" ref="G186:G187" si="232">E186*C186</f>
        <v>0</v>
      </c>
      <c r="H186" s="18">
        <f t="shared" ref="H186:H187" si="233">F186*C186</f>
        <v>0</v>
      </c>
      <c r="I186" s="11">
        <f t="shared" ref="I186:I187" si="234">H186+G186</f>
        <v>0</v>
      </c>
    </row>
    <row r="187" spans="1:9" s="1" customFormat="1" ht="39" customHeight="1">
      <c r="A187" s="60" t="s">
        <v>271</v>
      </c>
      <c r="B187" s="129" t="s">
        <v>56</v>
      </c>
      <c r="C187" s="9">
        <v>5</v>
      </c>
      <c r="D187" s="10" t="s">
        <v>24</v>
      </c>
      <c r="E187" s="7">
        <v>0</v>
      </c>
      <c r="F187" s="7">
        <v>0</v>
      </c>
      <c r="G187" s="7">
        <f t="shared" si="232"/>
        <v>0</v>
      </c>
      <c r="H187" s="7">
        <f t="shared" si="233"/>
        <v>0</v>
      </c>
      <c r="I187" s="11">
        <f t="shared" si="234"/>
        <v>0</v>
      </c>
    </row>
    <row r="188" spans="1:9" s="1" customFormat="1">
      <c r="A188" s="127"/>
      <c r="B188" s="123"/>
      <c r="C188" s="19"/>
      <c r="D188" s="124"/>
      <c r="E188" s="125"/>
      <c r="F188" s="125"/>
      <c r="G188" s="125"/>
      <c r="H188" s="125"/>
      <c r="I188" s="128"/>
    </row>
    <row r="189" spans="1:9" s="1" customFormat="1" ht="48" customHeight="1">
      <c r="A189" s="130" t="s">
        <v>338</v>
      </c>
      <c r="B189" s="129" t="s">
        <v>375</v>
      </c>
      <c r="C189" s="9">
        <v>2.5</v>
      </c>
      <c r="D189" s="10" t="s">
        <v>24</v>
      </c>
      <c r="E189" s="18">
        <v>0</v>
      </c>
      <c r="F189" s="18">
        <v>0</v>
      </c>
      <c r="G189" s="18">
        <f t="shared" ref="G189" si="235">E189*C189</f>
        <v>0</v>
      </c>
      <c r="H189" s="18">
        <f t="shared" ref="H189" si="236">F189*C189</f>
        <v>0</v>
      </c>
      <c r="I189" s="11">
        <f t="shared" ref="I189" si="237">H189+G189</f>
        <v>0</v>
      </c>
    </row>
    <row r="190" spans="1:9" s="1" customFormat="1">
      <c r="A190" s="127"/>
      <c r="B190" s="123"/>
      <c r="C190" s="19"/>
      <c r="D190" s="124"/>
      <c r="E190" s="125"/>
      <c r="F190" s="125"/>
      <c r="G190" s="125"/>
      <c r="H190" s="125"/>
      <c r="I190" s="128"/>
    </row>
    <row r="191" spans="1:9" s="1" customFormat="1">
      <c r="A191" s="134" t="s">
        <v>32</v>
      </c>
      <c r="B191" s="135" t="s">
        <v>339</v>
      </c>
      <c r="C191" s="9"/>
      <c r="D191" s="10"/>
      <c r="E191" s="18"/>
      <c r="F191" s="18"/>
      <c r="G191" s="18"/>
      <c r="H191" s="18"/>
      <c r="I191" s="11"/>
    </row>
    <row r="192" spans="1:9" s="1" customFormat="1" ht="24.75" thickBot="1">
      <c r="A192" s="97" t="s">
        <v>33</v>
      </c>
      <c r="B192" s="135" t="s">
        <v>340</v>
      </c>
      <c r="C192" s="9"/>
      <c r="D192" s="10"/>
      <c r="E192" s="7"/>
      <c r="F192" s="7"/>
      <c r="G192" s="7"/>
      <c r="H192" s="7"/>
      <c r="I192" s="11"/>
    </row>
    <row r="193" spans="1:12" s="1" customFormat="1" ht="12.75" thickBot="1">
      <c r="A193" s="100"/>
      <c r="B193" s="13"/>
      <c r="C193" s="38"/>
      <c r="D193" s="15"/>
      <c r="E193" s="16"/>
      <c r="F193" s="16"/>
      <c r="G193" s="16"/>
      <c r="H193" s="16"/>
      <c r="I193" s="17"/>
    </row>
    <row r="194" spans="1:12" s="1" customFormat="1" ht="12.75" thickBot="1">
      <c r="A194" s="80" t="s">
        <v>127</v>
      </c>
      <c r="B194" s="81" t="s">
        <v>165</v>
      </c>
      <c r="C194" s="82"/>
      <c r="D194" s="83"/>
      <c r="E194" s="84"/>
      <c r="F194" s="84"/>
      <c r="G194" s="84"/>
      <c r="H194" s="84"/>
      <c r="I194" s="85">
        <f>SUM(I195:I211)</f>
        <v>0</v>
      </c>
    </row>
    <row r="195" spans="1:12" s="1" customFormat="1" ht="53.25" customHeight="1">
      <c r="A195" s="60" t="s">
        <v>128</v>
      </c>
      <c r="B195" s="131" t="s">
        <v>274</v>
      </c>
      <c r="C195" s="5">
        <v>1</v>
      </c>
      <c r="D195" s="6" t="s">
        <v>12</v>
      </c>
      <c r="E195" s="7">
        <v>0</v>
      </c>
      <c r="F195" s="7">
        <v>0</v>
      </c>
      <c r="G195" s="7">
        <f t="shared" ref="G195:G208" si="238">E195*C195</f>
        <v>0</v>
      </c>
      <c r="H195" s="7">
        <f t="shared" ref="H195:H208" si="239">F195*C195</f>
        <v>0</v>
      </c>
      <c r="I195" s="11">
        <f t="shared" ref="I195:I208" si="240">H195+G195</f>
        <v>0</v>
      </c>
      <c r="K195" s="108"/>
      <c r="L195" s="108"/>
    </row>
    <row r="196" spans="1:12" s="1" customFormat="1" ht="15" customHeight="1">
      <c r="A196" s="60" t="s">
        <v>166</v>
      </c>
      <c r="B196" s="131" t="s">
        <v>275</v>
      </c>
      <c r="C196" s="9">
        <v>1</v>
      </c>
      <c r="D196" s="10" t="s">
        <v>12</v>
      </c>
      <c r="E196" s="7">
        <v>0</v>
      </c>
      <c r="F196" s="7">
        <v>0</v>
      </c>
      <c r="G196" s="7">
        <f t="shared" si="238"/>
        <v>0</v>
      </c>
      <c r="H196" s="7">
        <f t="shared" si="239"/>
        <v>0</v>
      </c>
      <c r="I196" s="11">
        <f t="shared" si="240"/>
        <v>0</v>
      </c>
    </row>
    <row r="197" spans="1:12" s="1" customFormat="1" ht="15" customHeight="1">
      <c r="A197" s="60" t="s">
        <v>167</v>
      </c>
      <c r="B197" s="132" t="s">
        <v>276</v>
      </c>
      <c r="C197" s="9">
        <v>1</v>
      </c>
      <c r="D197" s="10" t="s">
        <v>12</v>
      </c>
      <c r="E197" s="7">
        <v>0</v>
      </c>
      <c r="F197" s="7">
        <v>0</v>
      </c>
      <c r="G197" s="7">
        <f t="shared" ref="G197" si="241">E197*C197</f>
        <v>0</v>
      </c>
      <c r="H197" s="7">
        <f t="shared" ref="H197" si="242">F197*C197</f>
        <v>0</v>
      </c>
      <c r="I197" s="11">
        <f t="shared" ref="I197" si="243">H197+G197</f>
        <v>0</v>
      </c>
    </row>
    <row r="198" spans="1:12" s="1" customFormat="1" ht="15" customHeight="1">
      <c r="A198" s="60" t="s">
        <v>168</v>
      </c>
      <c r="B198" s="131" t="s">
        <v>277</v>
      </c>
      <c r="C198" s="9">
        <v>1</v>
      </c>
      <c r="D198" s="10" t="s">
        <v>12</v>
      </c>
      <c r="E198" s="7">
        <v>0</v>
      </c>
      <c r="F198" s="7">
        <v>0</v>
      </c>
      <c r="G198" s="7">
        <f t="shared" si="238"/>
        <v>0</v>
      </c>
      <c r="H198" s="7">
        <f t="shared" si="239"/>
        <v>0</v>
      </c>
      <c r="I198" s="11">
        <f t="shared" si="240"/>
        <v>0</v>
      </c>
    </row>
    <row r="199" spans="1:12" s="1" customFormat="1" ht="15" customHeight="1">
      <c r="A199" s="60" t="s">
        <v>169</v>
      </c>
      <c r="B199" s="132" t="s">
        <v>376</v>
      </c>
      <c r="C199" s="9">
        <v>1</v>
      </c>
      <c r="D199" s="10" t="s">
        <v>12</v>
      </c>
      <c r="E199" s="7">
        <v>0</v>
      </c>
      <c r="F199" s="7">
        <v>0</v>
      </c>
      <c r="G199" s="7">
        <f t="shared" ref="G199" si="244">E199*C199</f>
        <v>0</v>
      </c>
      <c r="H199" s="7">
        <f t="shared" ref="H199" si="245">F199*C199</f>
        <v>0</v>
      </c>
      <c r="I199" s="11">
        <f t="shared" ref="I199" si="246">H199+G199</f>
        <v>0</v>
      </c>
    </row>
    <row r="200" spans="1:12" s="1" customFormat="1" ht="36">
      <c r="A200" s="60" t="s">
        <v>129</v>
      </c>
      <c r="B200" s="133" t="s">
        <v>341</v>
      </c>
      <c r="C200" s="9">
        <v>2</v>
      </c>
      <c r="D200" s="10" t="s">
        <v>19</v>
      </c>
      <c r="E200" s="7">
        <v>0</v>
      </c>
      <c r="F200" s="7">
        <v>0</v>
      </c>
      <c r="G200" s="7">
        <f t="shared" si="238"/>
        <v>0</v>
      </c>
      <c r="H200" s="7">
        <f t="shared" si="239"/>
        <v>0</v>
      </c>
      <c r="I200" s="11">
        <f t="shared" si="240"/>
        <v>0</v>
      </c>
    </row>
    <row r="201" spans="1:12" s="1" customFormat="1">
      <c r="A201" s="60" t="s">
        <v>130</v>
      </c>
      <c r="B201" s="39" t="s">
        <v>27</v>
      </c>
      <c r="C201" s="9">
        <v>4</v>
      </c>
      <c r="D201" s="10" t="s">
        <v>19</v>
      </c>
      <c r="E201" s="18">
        <v>0</v>
      </c>
      <c r="F201" s="18">
        <v>0</v>
      </c>
      <c r="G201" s="7">
        <f t="shared" si="238"/>
        <v>0</v>
      </c>
      <c r="H201" s="7">
        <f t="shared" si="239"/>
        <v>0</v>
      </c>
      <c r="I201" s="11">
        <f t="shared" si="240"/>
        <v>0</v>
      </c>
    </row>
    <row r="202" spans="1:12" s="1" customFormat="1">
      <c r="A202" s="97" t="s">
        <v>131</v>
      </c>
      <c r="B202" s="39" t="s">
        <v>34</v>
      </c>
      <c r="C202" s="9">
        <v>1</v>
      </c>
      <c r="D202" s="10" t="s">
        <v>11</v>
      </c>
      <c r="E202" s="18">
        <v>0</v>
      </c>
      <c r="F202" s="18">
        <v>0</v>
      </c>
      <c r="G202" s="7">
        <f t="shared" si="238"/>
        <v>0</v>
      </c>
      <c r="H202" s="7">
        <f t="shared" si="239"/>
        <v>0</v>
      </c>
      <c r="I202" s="11">
        <f t="shared" si="240"/>
        <v>0</v>
      </c>
    </row>
    <row r="203" spans="1:12" s="1" customFormat="1">
      <c r="A203" s="97" t="s">
        <v>132</v>
      </c>
      <c r="B203" s="39" t="s">
        <v>35</v>
      </c>
      <c r="C203" s="9">
        <v>1</v>
      </c>
      <c r="D203" s="10" t="s">
        <v>11</v>
      </c>
      <c r="E203" s="18">
        <v>0</v>
      </c>
      <c r="F203" s="18">
        <v>0</v>
      </c>
      <c r="G203" s="7">
        <f t="shared" si="238"/>
        <v>0</v>
      </c>
      <c r="H203" s="7">
        <f t="shared" si="239"/>
        <v>0</v>
      </c>
      <c r="I203" s="11">
        <f t="shared" si="240"/>
        <v>0</v>
      </c>
    </row>
    <row r="204" spans="1:12" s="1" customFormat="1">
      <c r="A204" s="97" t="s">
        <v>133</v>
      </c>
      <c r="B204" s="39" t="s">
        <v>28</v>
      </c>
      <c r="C204" s="9">
        <v>1</v>
      </c>
      <c r="D204" s="10" t="s">
        <v>12</v>
      </c>
      <c r="E204" s="18">
        <v>0</v>
      </c>
      <c r="F204" s="18">
        <v>0</v>
      </c>
      <c r="G204" s="7">
        <f t="shared" si="238"/>
        <v>0</v>
      </c>
      <c r="H204" s="7">
        <f t="shared" si="239"/>
        <v>0</v>
      </c>
      <c r="I204" s="11">
        <f t="shared" si="240"/>
        <v>0</v>
      </c>
    </row>
    <row r="205" spans="1:12" s="1" customFormat="1">
      <c r="A205" s="97" t="s">
        <v>134</v>
      </c>
      <c r="B205" s="39" t="s">
        <v>36</v>
      </c>
      <c r="C205" s="9">
        <v>1</v>
      </c>
      <c r="D205" s="10" t="s">
        <v>11</v>
      </c>
      <c r="E205" s="18">
        <v>0</v>
      </c>
      <c r="F205" s="18">
        <v>0</v>
      </c>
      <c r="G205" s="7">
        <f t="shared" si="238"/>
        <v>0</v>
      </c>
      <c r="H205" s="7">
        <f t="shared" si="239"/>
        <v>0</v>
      </c>
      <c r="I205" s="11">
        <f t="shared" si="240"/>
        <v>0</v>
      </c>
    </row>
    <row r="206" spans="1:12" s="1" customFormat="1">
      <c r="A206" s="97" t="s">
        <v>135</v>
      </c>
      <c r="B206" s="39" t="s">
        <v>37</v>
      </c>
      <c r="C206" s="9">
        <v>0</v>
      </c>
      <c r="D206" s="10" t="s">
        <v>10</v>
      </c>
      <c r="E206" s="18">
        <v>0</v>
      </c>
      <c r="F206" s="18">
        <v>0</v>
      </c>
      <c r="G206" s="7">
        <f t="shared" si="238"/>
        <v>0</v>
      </c>
      <c r="H206" s="7">
        <f t="shared" si="239"/>
        <v>0</v>
      </c>
      <c r="I206" s="11">
        <f t="shared" si="240"/>
        <v>0</v>
      </c>
    </row>
    <row r="207" spans="1:12" s="1" customFormat="1">
      <c r="A207" s="97" t="s">
        <v>136</v>
      </c>
      <c r="B207" s="39" t="s">
        <v>38</v>
      </c>
      <c r="C207" s="9">
        <v>1</v>
      </c>
      <c r="D207" s="10" t="s">
        <v>11</v>
      </c>
      <c r="E207" s="18">
        <v>0</v>
      </c>
      <c r="F207" s="18">
        <v>0</v>
      </c>
      <c r="G207" s="7">
        <f t="shared" si="238"/>
        <v>0</v>
      </c>
      <c r="H207" s="7">
        <f t="shared" si="239"/>
        <v>0</v>
      </c>
      <c r="I207" s="11">
        <f t="shared" si="240"/>
        <v>0</v>
      </c>
    </row>
    <row r="208" spans="1:12" s="1" customFormat="1" ht="36">
      <c r="A208" s="97" t="s">
        <v>347</v>
      </c>
      <c r="B208" s="96" t="s">
        <v>352</v>
      </c>
      <c r="C208" s="9">
        <v>1</v>
      </c>
      <c r="D208" s="10" t="s">
        <v>11</v>
      </c>
      <c r="E208" s="18">
        <v>0</v>
      </c>
      <c r="F208" s="18">
        <v>0</v>
      </c>
      <c r="G208" s="7">
        <f t="shared" si="238"/>
        <v>0</v>
      </c>
      <c r="H208" s="7">
        <f t="shared" si="239"/>
        <v>0</v>
      </c>
      <c r="I208" s="11">
        <f t="shared" si="240"/>
        <v>0</v>
      </c>
    </row>
    <row r="209" spans="1:12" s="1" customFormat="1">
      <c r="A209" s="97" t="s">
        <v>348</v>
      </c>
      <c r="B209" s="96" t="s">
        <v>30</v>
      </c>
      <c r="C209" s="9">
        <v>1</v>
      </c>
      <c r="D209" s="10" t="s">
        <v>31</v>
      </c>
      <c r="E209" s="7">
        <v>0</v>
      </c>
      <c r="F209" s="18">
        <v>0</v>
      </c>
      <c r="G209" s="18">
        <f t="shared" ref="G209" si="247">E209*C209</f>
        <v>0</v>
      </c>
      <c r="H209" s="18">
        <f t="shared" ref="H209" si="248">F209*C209</f>
        <v>0</v>
      </c>
      <c r="I209" s="11">
        <f t="shared" ref="I209" si="249">H209+G209</f>
        <v>0</v>
      </c>
    </row>
    <row r="210" spans="1:12" s="1" customFormat="1">
      <c r="A210" s="60"/>
      <c r="B210" s="96"/>
      <c r="C210" s="9"/>
      <c r="D210" s="10"/>
      <c r="E210" s="7"/>
      <c r="F210" s="7"/>
      <c r="G210" s="7"/>
      <c r="H210" s="7"/>
      <c r="I210" s="11"/>
    </row>
    <row r="211" spans="1:12" s="1" customFormat="1" ht="12.75" thickBot="1">
      <c r="A211" s="134" t="s">
        <v>32</v>
      </c>
      <c r="B211" s="135" t="s">
        <v>342</v>
      </c>
      <c r="C211" s="9"/>
      <c r="D211" s="10"/>
      <c r="E211" s="18"/>
      <c r="F211" s="18"/>
      <c r="G211" s="18"/>
      <c r="H211" s="18"/>
      <c r="I211" s="11"/>
    </row>
    <row r="212" spans="1:12" s="1" customFormat="1" ht="12.75" thickBot="1">
      <c r="A212" s="100"/>
      <c r="B212" s="13"/>
      <c r="C212" s="38"/>
      <c r="D212" s="15"/>
      <c r="E212" s="16"/>
      <c r="F212" s="16"/>
      <c r="G212" s="16"/>
      <c r="H212" s="16"/>
      <c r="I212" s="17"/>
    </row>
    <row r="213" spans="1:12" s="1" customFormat="1" ht="12.75" thickBot="1">
      <c r="A213" s="80" t="s">
        <v>137</v>
      </c>
      <c r="B213" s="81" t="s">
        <v>279</v>
      </c>
      <c r="C213" s="82"/>
      <c r="D213" s="83"/>
      <c r="E213" s="84"/>
      <c r="F213" s="84"/>
      <c r="G213" s="84"/>
      <c r="H213" s="84"/>
      <c r="I213" s="85">
        <f>SUM(I214:I228)</f>
        <v>0</v>
      </c>
    </row>
    <row r="214" spans="1:12" s="1" customFormat="1" ht="53.25" customHeight="1">
      <c r="A214" s="60" t="s">
        <v>138</v>
      </c>
      <c r="B214" s="131" t="s">
        <v>280</v>
      </c>
      <c r="C214" s="5">
        <v>1</v>
      </c>
      <c r="D214" s="6" t="s">
        <v>12</v>
      </c>
      <c r="E214" s="7">
        <v>0</v>
      </c>
      <c r="F214" s="7">
        <v>0</v>
      </c>
      <c r="G214" s="7">
        <f t="shared" ref="G214:G225" si="250">E214*C214</f>
        <v>0</v>
      </c>
      <c r="H214" s="7">
        <f t="shared" ref="H214:H225" si="251">F214*C214</f>
        <v>0</v>
      </c>
      <c r="I214" s="11">
        <f t="shared" ref="I214:I225" si="252">H214+G214</f>
        <v>0</v>
      </c>
      <c r="K214" s="108"/>
      <c r="L214" s="108"/>
    </row>
    <row r="215" spans="1:12" s="1" customFormat="1" ht="15" customHeight="1">
      <c r="A215" s="60" t="s">
        <v>281</v>
      </c>
      <c r="B215" s="131" t="s">
        <v>275</v>
      </c>
      <c r="C215" s="9">
        <v>1</v>
      </c>
      <c r="D215" s="10" t="s">
        <v>12</v>
      </c>
      <c r="E215" s="7">
        <v>0</v>
      </c>
      <c r="F215" s="7">
        <v>0</v>
      </c>
      <c r="G215" s="7">
        <f t="shared" si="250"/>
        <v>0</v>
      </c>
      <c r="H215" s="7">
        <f t="shared" si="251"/>
        <v>0</v>
      </c>
      <c r="I215" s="11">
        <f t="shared" si="252"/>
        <v>0</v>
      </c>
    </row>
    <row r="216" spans="1:12" s="1" customFormat="1" ht="15" customHeight="1">
      <c r="A216" s="60" t="s">
        <v>282</v>
      </c>
      <c r="B216" s="132" t="s">
        <v>278</v>
      </c>
      <c r="C216" s="9">
        <v>1</v>
      </c>
      <c r="D216" s="10" t="s">
        <v>12</v>
      </c>
      <c r="E216" s="7">
        <v>0</v>
      </c>
      <c r="F216" s="7">
        <v>0</v>
      </c>
      <c r="G216" s="7">
        <f t="shared" si="250"/>
        <v>0</v>
      </c>
      <c r="H216" s="7">
        <f t="shared" si="251"/>
        <v>0</v>
      </c>
      <c r="I216" s="11">
        <f t="shared" si="252"/>
        <v>0</v>
      </c>
    </row>
    <row r="217" spans="1:12" s="1" customFormat="1" ht="36">
      <c r="A217" s="60" t="s">
        <v>139</v>
      </c>
      <c r="B217" s="133" t="s">
        <v>182</v>
      </c>
      <c r="C217" s="9">
        <v>2</v>
      </c>
      <c r="D217" s="10" t="s">
        <v>19</v>
      </c>
      <c r="E217" s="7">
        <v>0</v>
      </c>
      <c r="F217" s="7">
        <v>0</v>
      </c>
      <c r="G217" s="7">
        <f t="shared" si="250"/>
        <v>0</v>
      </c>
      <c r="H217" s="7">
        <f t="shared" si="251"/>
        <v>0</v>
      </c>
      <c r="I217" s="11">
        <f t="shared" si="252"/>
        <v>0</v>
      </c>
    </row>
    <row r="218" spans="1:12" s="1" customFormat="1">
      <c r="A218" s="60" t="s">
        <v>140</v>
      </c>
      <c r="B218" s="39" t="s">
        <v>27</v>
      </c>
      <c r="C218" s="9">
        <v>4</v>
      </c>
      <c r="D218" s="10" t="s">
        <v>19</v>
      </c>
      <c r="E218" s="7">
        <v>0</v>
      </c>
      <c r="F218" s="7">
        <v>0</v>
      </c>
      <c r="G218" s="7">
        <f t="shared" si="250"/>
        <v>0</v>
      </c>
      <c r="H218" s="7">
        <f t="shared" si="251"/>
        <v>0</v>
      </c>
      <c r="I218" s="11">
        <f t="shared" si="252"/>
        <v>0</v>
      </c>
    </row>
    <row r="219" spans="1:12" s="1" customFormat="1">
      <c r="A219" s="60" t="s">
        <v>141</v>
      </c>
      <c r="B219" s="39" t="s">
        <v>34</v>
      </c>
      <c r="C219" s="9">
        <v>1</v>
      </c>
      <c r="D219" s="10" t="s">
        <v>11</v>
      </c>
      <c r="E219" s="7">
        <v>0</v>
      </c>
      <c r="F219" s="7">
        <v>0</v>
      </c>
      <c r="G219" s="7">
        <f t="shared" si="250"/>
        <v>0</v>
      </c>
      <c r="H219" s="7">
        <f t="shared" si="251"/>
        <v>0</v>
      </c>
      <c r="I219" s="11">
        <f t="shared" si="252"/>
        <v>0</v>
      </c>
    </row>
    <row r="220" spans="1:12" s="1" customFormat="1">
      <c r="A220" s="60" t="s">
        <v>142</v>
      </c>
      <c r="B220" s="39" t="s">
        <v>35</v>
      </c>
      <c r="C220" s="9">
        <v>1</v>
      </c>
      <c r="D220" s="10" t="s">
        <v>11</v>
      </c>
      <c r="E220" s="7">
        <v>0</v>
      </c>
      <c r="F220" s="7">
        <v>0</v>
      </c>
      <c r="G220" s="7">
        <f t="shared" si="250"/>
        <v>0</v>
      </c>
      <c r="H220" s="7">
        <f t="shared" si="251"/>
        <v>0</v>
      </c>
      <c r="I220" s="11">
        <f t="shared" si="252"/>
        <v>0</v>
      </c>
    </row>
    <row r="221" spans="1:12" s="1" customFormat="1">
      <c r="A221" s="60" t="s">
        <v>143</v>
      </c>
      <c r="B221" s="39" t="s">
        <v>28</v>
      </c>
      <c r="C221" s="9">
        <v>1</v>
      </c>
      <c r="D221" s="10" t="s">
        <v>12</v>
      </c>
      <c r="E221" s="7">
        <v>0</v>
      </c>
      <c r="F221" s="7">
        <v>0</v>
      </c>
      <c r="G221" s="7">
        <f t="shared" si="250"/>
        <v>0</v>
      </c>
      <c r="H221" s="7">
        <f t="shared" si="251"/>
        <v>0</v>
      </c>
      <c r="I221" s="11">
        <f t="shared" si="252"/>
        <v>0</v>
      </c>
    </row>
    <row r="222" spans="1:12" s="1" customFormat="1">
      <c r="A222" s="60" t="s">
        <v>144</v>
      </c>
      <c r="B222" s="39" t="s">
        <v>36</v>
      </c>
      <c r="C222" s="9">
        <v>1</v>
      </c>
      <c r="D222" s="10" t="s">
        <v>11</v>
      </c>
      <c r="E222" s="7">
        <v>0</v>
      </c>
      <c r="F222" s="7">
        <v>0</v>
      </c>
      <c r="G222" s="7">
        <f t="shared" si="250"/>
        <v>0</v>
      </c>
      <c r="H222" s="7">
        <f t="shared" si="251"/>
        <v>0</v>
      </c>
      <c r="I222" s="11">
        <f t="shared" si="252"/>
        <v>0</v>
      </c>
    </row>
    <row r="223" spans="1:12" s="1" customFormat="1">
      <c r="A223" s="60" t="s">
        <v>145</v>
      </c>
      <c r="B223" s="39" t="s">
        <v>37</v>
      </c>
      <c r="C223" s="9">
        <v>0</v>
      </c>
      <c r="D223" s="10" t="s">
        <v>10</v>
      </c>
      <c r="E223" s="7">
        <v>0</v>
      </c>
      <c r="F223" s="7">
        <v>0</v>
      </c>
      <c r="G223" s="7">
        <f t="shared" si="250"/>
        <v>0</v>
      </c>
      <c r="H223" s="7">
        <f t="shared" si="251"/>
        <v>0</v>
      </c>
      <c r="I223" s="11">
        <f t="shared" si="252"/>
        <v>0</v>
      </c>
    </row>
    <row r="224" spans="1:12" s="1" customFormat="1">
      <c r="A224" s="60" t="s">
        <v>146</v>
      </c>
      <c r="B224" s="39" t="s">
        <v>38</v>
      </c>
      <c r="C224" s="9">
        <v>1</v>
      </c>
      <c r="D224" s="10" t="s">
        <v>11</v>
      </c>
      <c r="E224" s="7">
        <v>0</v>
      </c>
      <c r="F224" s="7">
        <v>0</v>
      </c>
      <c r="G224" s="7">
        <f t="shared" si="250"/>
        <v>0</v>
      </c>
      <c r="H224" s="7">
        <f t="shared" si="251"/>
        <v>0</v>
      </c>
      <c r="I224" s="11">
        <f t="shared" si="252"/>
        <v>0</v>
      </c>
    </row>
    <row r="225" spans="1:12" s="1" customFormat="1" ht="36">
      <c r="A225" s="60" t="s">
        <v>345</v>
      </c>
      <c r="B225" s="96" t="s">
        <v>352</v>
      </c>
      <c r="C225" s="9">
        <v>1</v>
      </c>
      <c r="D225" s="10" t="s">
        <v>11</v>
      </c>
      <c r="E225" s="7">
        <v>0</v>
      </c>
      <c r="F225" s="7">
        <v>0</v>
      </c>
      <c r="G225" s="7">
        <f t="shared" si="250"/>
        <v>0</v>
      </c>
      <c r="H225" s="7">
        <f t="shared" si="251"/>
        <v>0</v>
      </c>
      <c r="I225" s="11">
        <f t="shared" si="252"/>
        <v>0</v>
      </c>
    </row>
    <row r="226" spans="1:12" s="1" customFormat="1">
      <c r="A226" s="60" t="s">
        <v>346</v>
      </c>
      <c r="B226" s="96" t="s">
        <v>30</v>
      </c>
      <c r="C226" s="9">
        <v>1</v>
      </c>
      <c r="D226" s="10" t="s">
        <v>31</v>
      </c>
      <c r="E226" s="7">
        <v>0</v>
      </c>
      <c r="F226" s="18">
        <v>0</v>
      </c>
      <c r="G226" s="18">
        <f t="shared" ref="G226" si="253">E226*C226</f>
        <v>0</v>
      </c>
      <c r="H226" s="18">
        <f t="shared" ref="H226" si="254">F226*C226</f>
        <v>0</v>
      </c>
      <c r="I226" s="11">
        <f t="shared" ref="I226" si="255">H226+G226</f>
        <v>0</v>
      </c>
    </row>
    <row r="227" spans="1:12" s="1" customFormat="1">
      <c r="A227" s="60"/>
      <c r="B227" s="96"/>
      <c r="C227" s="9"/>
      <c r="D227" s="10"/>
      <c r="E227" s="7"/>
      <c r="F227" s="7"/>
      <c r="G227" s="7"/>
      <c r="H227" s="7"/>
      <c r="I227" s="11"/>
    </row>
    <row r="228" spans="1:12" s="1" customFormat="1" ht="12.75" thickBot="1">
      <c r="A228" s="134" t="s">
        <v>32</v>
      </c>
      <c r="B228" s="135" t="s">
        <v>342</v>
      </c>
      <c r="C228" s="9"/>
      <c r="D228" s="10"/>
      <c r="E228" s="18"/>
      <c r="F228" s="18"/>
      <c r="G228" s="18"/>
      <c r="H228" s="18"/>
      <c r="I228" s="11"/>
    </row>
    <row r="229" spans="1:12" s="1" customFormat="1" ht="12.75" thickBot="1">
      <c r="A229" s="100"/>
      <c r="B229" s="13"/>
      <c r="C229" s="38"/>
      <c r="D229" s="15"/>
      <c r="E229" s="16"/>
      <c r="F229" s="16"/>
      <c r="G229" s="16"/>
      <c r="H229" s="16"/>
      <c r="I229" s="17"/>
    </row>
    <row r="230" spans="1:12" s="1" customFormat="1" ht="12.75" thickBot="1">
      <c r="A230" s="80" t="s">
        <v>170</v>
      </c>
      <c r="B230" s="81" t="s">
        <v>283</v>
      </c>
      <c r="C230" s="82"/>
      <c r="D230" s="83"/>
      <c r="E230" s="84"/>
      <c r="F230" s="84"/>
      <c r="G230" s="84"/>
      <c r="H230" s="84"/>
      <c r="I230" s="85">
        <f>SUM(I231:I246)</f>
        <v>0</v>
      </c>
    </row>
    <row r="231" spans="1:12" s="1" customFormat="1" ht="53.25" customHeight="1">
      <c r="A231" s="60" t="s">
        <v>171</v>
      </c>
      <c r="B231" s="131" t="s">
        <v>284</v>
      </c>
      <c r="C231" s="5">
        <v>1</v>
      </c>
      <c r="D231" s="6" t="s">
        <v>12</v>
      </c>
      <c r="E231" s="7">
        <v>0</v>
      </c>
      <c r="F231" s="7">
        <v>0</v>
      </c>
      <c r="G231" s="7">
        <f t="shared" ref="G231:G242" si="256">E231*C231</f>
        <v>0</v>
      </c>
      <c r="H231" s="7">
        <f t="shared" ref="H231:H242" si="257">F231*C231</f>
        <v>0</v>
      </c>
      <c r="I231" s="11">
        <f t="shared" ref="I231:I242" si="258">H231+G231</f>
        <v>0</v>
      </c>
      <c r="K231" s="108"/>
      <c r="L231" s="108"/>
    </row>
    <row r="232" spans="1:12" s="1" customFormat="1" ht="15" customHeight="1">
      <c r="A232" s="60" t="s">
        <v>285</v>
      </c>
      <c r="B232" s="131" t="s">
        <v>275</v>
      </c>
      <c r="C232" s="9">
        <v>1</v>
      </c>
      <c r="D232" s="10" t="s">
        <v>12</v>
      </c>
      <c r="E232" s="7">
        <v>0</v>
      </c>
      <c r="F232" s="7">
        <v>0</v>
      </c>
      <c r="G232" s="7">
        <f t="shared" si="256"/>
        <v>0</v>
      </c>
      <c r="H232" s="7">
        <f t="shared" si="257"/>
        <v>0</v>
      </c>
      <c r="I232" s="11">
        <f t="shared" si="258"/>
        <v>0</v>
      </c>
    </row>
    <row r="233" spans="1:12" s="1" customFormat="1" ht="15" customHeight="1">
      <c r="A233" s="60" t="s">
        <v>286</v>
      </c>
      <c r="B233" s="132" t="s">
        <v>278</v>
      </c>
      <c r="C233" s="9">
        <v>1</v>
      </c>
      <c r="D233" s="10" t="s">
        <v>12</v>
      </c>
      <c r="E233" s="7">
        <v>0</v>
      </c>
      <c r="F233" s="7">
        <v>0</v>
      </c>
      <c r="G233" s="7">
        <f t="shared" si="256"/>
        <v>0</v>
      </c>
      <c r="H233" s="7">
        <f t="shared" si="257"/>
        <v>0</v>
      </c>
      <c r="I233" s="11">
        <f t="shared" si="258"/>
        <v>0</v>
      </c>
    </row>
    <row r="234" spans="1:12" s="1" customFormat="1" ht="36">
      <c r="A234" s="60" t="s">
        <v>172</v>
      </c>
      <c r="B234" s="133" t="s">
        <v>187</v>
      </c>
      <c r="C234" s="9">
        <v>3</v>
      </c>
      <c r="D234" s="10" t="s">
        <v>19</v>
      </c>
      <c r="E234" s="7">
        <v>0</v>
      </c>
      <c r="F234" s="7">
        <v>0</v>
      </c>
      <c r="G234" s="7">
        <f t="shared" si="256"/>
        <v>0</v>
      </c>
      <c r="H234" s="7">
        <f t="shared" si="257"/>
        <v>0</v>
      </c>
      <c r="I234" s="11">
        <f t="shared" si="258"/>
        <v>0</v>
      </c>
    </row>
    <row r="235" spans="1:12" s="1" customFormat="1">
      <c r="A235" s="60" t="s">
        <v>173</v>
      </c>
      <c r="B235" s="39" t="s">
        <v>27</v>
      </c>
      <c r="C235" s="9">
        <v>4</v>
      </c>
      <c r="D235" s="10" t="s">
        <v>19</v>
      </c>
      <c r="E235" s="7">
        <v>0</v>
      </c>
      <c r="F235" s="7">
        <v>0</v>
      </c>
      <c r="G235" s="7">
        <f t="shared" si="256"/>
        <v>0</v>
      </c>
      <c r="H235" s="7">
        <f t="shared" si="257"/>
        <v>0</v>
      </c>
      <c r="I235" s="11">
        <f t="shared" si="258"/>
        <v>0</v>
      </c>
    </row>
    <row r="236" spans="1:12" s="1" customFormat="1">
      <c r="A236" s="60" t="s">
        <v>174</v>
      </c>
      <c r="B236" s="39" t="s">
        <v>34</v>
      </c>
      <c r="C236" s="9">
        <v>1</v>
      </c>
      <c r="D236" s="10" t="s">
        <v>11</v>
      </c>
      <c r="E236" s="7">
        <v>0</v>
      </c>
      <c r="F236" s="7">
        <v>0</v>
      </c>
      <c r="G236" s="7">
        <f t="shared" si="256"/>
        <v>0</v>
      </c>
      <c r="H236" s="7">
        <f t="shared" si="257"/>
        <v>0</v>
      </c>
      <c r="I236" s="11">
        <f t="shared" si="258"/>
        <v>0</v>
      </c>
    </row>
    <row r="237" spans="1:12" s="1" customFormat="1">
      <c r="A237" s="60" t="s">
        <v>175</v>
      </c>
      <c r="B237" s="39" t="s">
        <v>35</v>
      </c>
      <c r="C237" s="9">
        <v>1</v>
      </c>
      <c r="D237" s="10" t="s">
        <v>11</v>
      </c>
      <c r="E237" s="7">
        <v>0</v>
      </c>
      <c r="F237" s="7">
        <v>0</v>
      </c>
      <c r="G237" s="7">
        <f t="shared" si="256"/>
        <v>0</v>
      </c>
      <c r="H237" s="7">
        <f t="shared" si="257"/>
        <v>0</v>
      </c>
      <c r="I237" s="11">
        <f t="shared" si="258"/>
        <v>0</v>
      </c>
    </row>
    <row r="238" spans="1:12" s="1" customFormat="1">
      <c r="A238" s="60" t="s">
        <v>176</v>
      </c>
      <c r="B238" s="39" t="s">
        <v>28</v>
      </c>
      <c r="C238" s="9">
        <v>1</v>
      </c>
      <c r="D238" s="10" t="s">
        <v>12</v>
      </c>
      <c r="E238" s="7">
        <v>0</v>
      </c>
      <c r="F238" s="7">
        <v>0</v>
      </c>
      <c r="G238" s="7">
        <f t="shared" si="256"/>
        <v>0</v>
      </c>
      <c r="H238" s="7">
        <f t="shared" si="257"/>
        <v>0</v>
      </c>
      <c r="I238" s="11">
        <f t="shared" si="258"/>
        <v>0</v>
      </c>
    </row>
    <row r="239" spans="1:12" s="1" customFormat="1">
      <c r="A239" s="60" t="s">
        <v>177</v>
      </c>
      <c r="B239" s="39" t="s">
        <v>36</v>
      </c>
      <c r="C239" s="9">
        <v>1</v>
      </c>
      <c r="D239" s="10" t="s">
        <v>11</v>
      </c>
      <c r="E239" s="7">
        <v>0</v>
      </c>
      <c r="F239" s="7">
        <v>0</v>
      </c>
      <c r="G239" s="7">
        <f t="shared" si="256"/>
        <v>0</v>
      </c>
      <c r="H239" s="7">
        <f t="shared" si="257"/>
        <v>0</v>
      </c>
      <c r="I239" s="11">
        <f t="shared" si="258"/>
        <v>0</v>
      </c>
    </row>
    <row r="240" spans="1:12" s="1" customFormat="1">
      <c r="A240" s="60" t="s">
        <v>178</v>
      </c>
      <c r="B240" s="39" t="s">
        <v>37</v>
      </c>
      <c r="C240" s="9">
        <v>0</v>
      </c>
      <c r="D240" s="10" t="s">
        <v>10</v>
      </c>
      <c r="E240" s="7">
        <v>0</v>
      </c>
      <c r="F240" s="7">
        <v>0</v>
      </c>
      <c r="G240" s="7">
        <f t="shared" si="256"/>
        <v>0</v>
      </c>
      <c r="H240" s="7">
        <f t="shared" si="257"/>
        <v>0</v>
      </c>
      <c r="I240" s="11">
        <f t="shared" si="258"/>
        <v>0</v>
      </c>
    </row>
    <row r="241" spans="1:11" s="1" customFormat="1">
      <c r="A241" s="60" t="s">
        <v>179</v>
      </c>
      <c r="B241" s="39" t="s">
        <v>38</v>
      </c>
      <c r="C241" s="9">
        <v>1</v>
      </c>
      <c r="D241" s="10" t="s">
        <v>11</v>
      </c>
      <c r="E241" s="7">
        <v>0</v>
      </c>
      <c r="F241" s="7">
        <v>0</v>
      </c>
      <c r="G241" s="7">
        <f t="shared" si="256"/>
        <v>0</v>
      </c>
      <c r="H241" s="7">
        <f t="shared" si="257"/>
        <v>0</v>
      </c>
      <c r="I241" s="11">
        <f t="shared" si="258"/>
        <v>0</v>
      </c>
    </row>
    <row r="242" spans="1:11" s="1" customFormat="1" ht="36">
      <c r="A242" s="60" t="s">
        <v>343</v>
      </c>
      <c r="B242" s="96" t="s">
        <v>352</v>
      </c>
      <c r="C242" s="9">
        <v>1</v>
      </c>
      <c r="D242" s="10" t="s">
        <v>11</v>
      </c>
      <c r="E242" s="7">
        <v>0</v>
      </c>
      <c r="F242" s="7">
        <v>0</v>
      </c>
      <c r="G242" s="7">
        <f t="shared" si="256"/>
        <v>0</v>
      </c>
      <c r="H242" s="7">
        <f t="shared" si="257"/>
        <v>0</v>
      </c>
      <c r="I242" s="11">
        <f t="shared" si="258"/>
        <v>0</v>
      </c>
    </row>
    <row r="243" spans="1:11" s="1" customFormat="1">
      <c r="A243" s="60" t="s">
        <v>344</v>
      </c>
      <c r="B243" s="96" t="s">
        <v>30</v>
      </c>
      <c r="C243" s="9">
        <v>1</v>
      </c>
      <c r="D243" s="10" t="s">
        <v>31</v>
      </c>
      <c r="E243" s="7">
        <v>0</v>
      </c>
      <c r="F243" s="18">
        <v>0</v>
      </c>
      <c r="G243" s="18">
        <f t="shared" ref="G243" si="259">E243*C243</f>
        <v>0</v>
      </c>
      <c r="H243" s="18">
        <f t="shared" ref="H243" si="260">F243*C243</f>
        <v>0</v>
      </c>
      <c r="I243" s="11">
        <f t="shared" ref="I243" si="261">H243+G243</f>
        <v>0</v>
      </c>
    </row>
    <row r="244" spans="1:11" s="1" customFormat="1">
      <c r="A244" s="60"/>
      <c r="B244" s="96"/>
      <c r="C244" s="9"/>
      <c r="D244" s="10"/>
      <c r="E244" s="7"/>
      <c r="F244" s="7"/>
      <c r="G244" s="7"/>
      <c r="H244" s="7"/>
      <c r="I244" s="11"/>
    </row>
    <row r="245" spans="1:11" s="1" customFormat="1">
      <c r="A245" s="134" t="s">
        <v>32</v>
      </c>
      <c r="B245" s="135" t="s">
        <v>342</v>
      </c>
      <c r="C245" s="9"/>
      <c r="D245" s="10"/>
      <c r="E245" s="18"/>
      <c r="F245" s="18"/>
      <c r="G245" s="18"/>
      <c r="H245" s="18"/>
      <c r="I245" s="11"/>
    </row>
    <row r="246" spans="1:11" ht="12.75" thickBot="1">
      <c r="A246" s="101"/>
      <c r="B246" s="44"/>
      <c r="C246" s="45"/>
      <c r="D246" s="46"/>
      <c r="E246" s="47"/>
      <c r="F246" s="47"/>
      <c r="G246" s="47"/>
      <c r="H246" s="47"/>
      <c r="I246" s="48"/>
      <c r="K246" s="107"/>
    </row>
    <row r="247" spans="1:11" s="4" customFormat="1" ht="13.5" thickBot="1">
      <c r="A247" s="80" t="s">
        <v>86</v>
      </c>
      <c r="B247" s="81" t="s">
        <v>349</v>
      </c>
      <c r="C247" s="82"/>
      <c r="D247" s="83"/>
      <c r="E247" s="84"/>
      <c r="F247" s="84"/>
      <c r="G247" s="84"/>
      <c r="H247" s="84"/>
      <c r="I247" s="85">
        <f>SUM(I248:I272)</f>
        <v>0</v>
      </c>
      <c r="K247" s="106"/>
    </row>
    <row r="248" spans="1:11">
      <c r="A248" s="140" t="s">
        <v>69</v>
      </c>
      <c r="B248" s="136" t="s">
        <v>353</v>
      </c>
      <c r="C248" s="114">
        <v>1</v>
      </c>
      <c r="D248" s="115" t="s">
        <v>12</v>
      </c>
      <c r="E248" s="116">
        <v>0</v>
      </c>
      <c r="F248" s="116">
        <v>0</v>
      </c>
      <c r="G248" s="116">
        <f t="shared" ref="G248:G272" si="262">E248*C248</f>
        <v>0</v>
      </c>
      <c r="H248" s="116">
        <f t="shared" ref="H248:H272" si="263">F248*C248</f>
        <v>0</v>
      </c>
      <c r="I248" s="117">
        <f t="shared" ref="I248:I272" si="264">H248+G248</f>
        <v>0</v>
      </c>
      <c r="K248" s="107"/>
    </row>
    <row r="249" spans="1:11">
      <c r="A249" s="130" t="s">
        <v>70</v>
      </c>
      <c r="B249" s="137" t="s">
        <v>354</v>
      </c>
      <c r="C249" s="118">
        <v>1</v>
      </c>
      <c r="D249" s="50" t="s">
        <v>12</v>
      </c>
      <c r="E249" s="51">
        <v>0</v>
      </c>
      <c r="F249" s="51">
        <v>0</v>
      </c>
      <c r="G249" s="51">
        <f t="shared" si="262"/>
        <v>0</v>
      </c>
      <c r="H249" s="51">
        <f t="shared" si="263"/>
        <v>0</v>
      </c>
      <c r="I249" s="55">
        <f t="shared" si="264"/>
        <v>0</v>
      </c>
      <c r="K249" s="107"/>
    </row>
    <row r="250" spans="1:11">
      <c r="A250" s="130" t="s">
        <v>180</v>
      </c>
      <c r="B250" s="137" t="s">
        <v>186</v>
      </c>
      <c r="C250" s="118">
        <v>8</v>
      </c>
      <c r="D250" s="50" t="s">
        <v>31</v>
      </c>
      <c r="E250" s="51">
        <v>0</v>
      </c>
      <c r="F250" s="51">
        <v>0</v>
      </c>
      <c r="G250" s="51">
        <f t="shared" ref="G250" si="265">E250*C250</f>
        <v>0</v>
      </c>
      <c r="H250" s="51">
        <f t="shared" ref="H250" si="266">F250*C250</f>
        <v>0</v>
      </c>
      <c r="I250" s="55">
        <f t="shared" ref="I250" si="267">H250+G250</f>
        <v>0</v>
      </c>
    </row>
    <row r="251" spans="1:11">
      <c r="A251" s="130" t="s">
        <v>71</v>
      </c>
      <c r="B251" s="137" t="s">
        <v>184</v>
      </c>
      <c r="C251" s="118">
        <v>100</v>
      </c>
      <c r="D251" s="50" t="s">
        <v>185</v>
      </c>
      <c r="E251" s="51">
        <v>0</v>
      </c>
      <c r="F251" s="51">
        <v>0</v>
      </c>
      <c r="G251" s="51">
        <f t="shared" ref="G251" si="268">E251*C251</f>
        <v>0</v>
      </c>
      <c r="H251" s="51">
        <f t="shared" ref="H251" si="269">F251*C251</f>
        <v>0</v>
      </c>
      <c r="I251" s="55">
        <f t="shared" ref="I251" si="270">H251+G251</f>
        <v>0</v>
      </c>
    </row>
    <row r="252" spans="1:11">
      <c r="A252" s="130" t="s">
        <v>72</v>
      </c>
      <c r="B252" s="137" t="s">
        <v>51</v>
      </c>
      <c r="C252" s="118">
        <v>7</v>
      </c>
      <c r="D252" s="50" t="s">
        <v>53</v>
      </c>
      <c r="E252" s="51">
        <v>0</v>
      </c>
      <c r="F252" s="51">
        <v>0</v>
      </c>
      <c r="G252" s="51">
        <f t="shared" si="262"/>
        <v>0</v>
      </c>
      <c r="H252" s="51">
        <f t="shared" si="263"/>
        <v>0</v>
      </c>
      <c r="I252" s="55">
        <f t="shared" si="264"/>
        <v>0</v>
      </c>
    </row>
    <row r="253" spans="1:11">
      <c r="A253" s="130" t="s">
        <v>73</v>
      </c>
      <c r="B253" s="137" t="s">
        <v>380</v>
      </c>
      <c r="C253" s="118">
        <v>1</v>
      </c>
      <c r="D253" s="50" t="s">
        <v>11</v>
      </c>
      <c r="E253" s="51">
        <v>0</v>
      </c>
      <c r="F253" s="51">
        <v>0</v>
      </c>
      <c r="G253" s="51">
        <f t="shared" ref="G253" si="271">E253*C253</f>
        <v>0</v>
      </c>
      <c r="H253" s="51">
        <f t="shared" ref="H253" si="272">F253*C253</f>
        <v>0</v>
      </c>
      <c r="I253" s="55">
        <f t="shared" ref="I253" si="273">H253+G253</f>
        <v>0</v>
      </c>
    </row>
    <row r="254" spans="1:11">
      <c r="A254" s="130" t="s">
        <v>74</v>
      </c>
      <c r="B254" s="138" t="s">
        <v>44</v>
      </c>
      <c r="C254" s="118">
        <v>1850</v>
      </c>
      <c r="D254" s="50" t="s">
        <v>10</v>
      </c>
      <c r="E254" s="51">
        <v>0</v>
      </c>
      <c r="F254" s="51">
        <v>0</v>
      </c>
      <c r="G254" s="51">
        <f t="shared" si="262"/>
        <v>0</v>
      </c>
      <c r="H254" s="51">
        <f t="shared" si="263"/>
        <v>0</v>
      </c>
      <c r="I254" s="55">
        <f t="shared" si="264"/>
        <v>0</v>
      </c>
    </row>
    <row r="255" spans="1:11">
      <c r="A255" s="130" t="s">
        <v>75</v>
      </c>
      <c r="B255" s="138" t="s">
        <v>45</v>
      </c>
      <c r="C255" s="118">
        <v>1000</v>
      </c>
      <c r="D255" s="50" t="s">
        <v>10</v>
      </c>
      <c r="E255" s="51">
        <v>0</v>
      </c>
      <c r="F255" s="51">
        <v>0</v>
      </c>
      <c r="G255" s="51">
        <f t="shared" si="262"/>
        <v>0</v>
      </c>
      <c r="H255" s="51">
        <f t="shared" si="263"/>
        <v>0</v>
      </c>
      <c r="I255" s="55">
        <f t="shared" si="264"/>
        <v>0</v>
      </c>
    </row>
    <row r="256" spans="1:11">
      <c r="A256" s="130" t="s">
        <v>76</v>
      </c>
      <c r="B256" s="138" t="s">
        <v>46</v>
      </c>
      <c r="C256" s="118">
        <v>260</v>
      </c>
      <c r="D256" s="50" t="s">
        <v>10</v>
      </c>
      <c r="E256" s="51">
        <v>0</v>
      </c>
      <c r="F256" s="51">
        <v>0</v>
      </c>
      <c r="G256" s="51">
        <f t="shared" si="262"/>
        <v>0</v>
      </c>
      <c r="H256" s="51">
        <f t="shared" si="263"/>
        <v>0</v>
      </c>
      <c r="I256" s="55">
        <f t="shared" si="264"/>
        <v>0</v>
      </c>
    </row>
    <row r="257" spans="1:9">
      <c r="A257" s="130" t="s">
        <v>77</v>
      </c>
      <c r="B257" s="138" t="s">
        <v>20</v>
      </c>
      <c r="C257" s="118">
        <v>1</v>
      </c>
      <c r="D257" s="50" t="s">
        <v>12</v>
      </c>
      <c r="E257" s="51">
        <v>0</v>
      </c>
      <c r="F257" s="51">
        <v>0</v>
      </c>
      <c r="G257" s="51">
        <f t="shared" si="262"/>
        <v>0</v>
      </c>
      <c r="H257" s="51">
        <f t="shared" si="263"/>
        <v>0</v>
      </c>
      <c r="I257" s="55">
        <f t="shared" si="264"/>
        <v>0</v>
      </c>
    </row>
    <row r="258" spans="1:9">
      <c r="A258" s="130" t="s">
        <v>78</v>
      </c>
      <c r="B258" s="137" t="s">
        <v>47</v>
      </c>
      <c r="C258" s="118">
        <v>40</v>
      </c>
      <c r="D258" s="50" t="s">
        <v>31</v>
      </c>
      <c r="E258" s="51">
        <v>0</v>
      </c>
      <c r="F258" s="51">
        <v>0</v>
      </c>
      <c r="G258" s="51">
        <f t="shared" si="262"/>
        <v>0</v>
      </c>
      <c r="H258" s="51">
        <f t="shared" si="263"/>
        <v>0</v>
      </c>
      <c r="I258" s="55">
        <f t="shared" si="264"/>
        <v>0</v>
      </c>
    </row>
    <row r="259" spans="1:9">
      <c r="A259" s="144" t="s">
        <v>79</v>
      </c>
      <c r="B259" s="145" t="s">
        <v>355</v>
      </c>
      <c r="C259" s="146">
        <v>16</v>
      </c>
      <c r="D259" s="20" t="s">
        <v>31</v>
      </c>
      <c r="E259" s="51">
        <v>0</v>
      </c>
      <c r="F259" s="21">
        <v>0</v>
      </c>
      <c r="G259" s="21">
        <f t="shared" ref="G259:G261" si="274">E259*C259</f>
        <v>0</v>
      </c>
      <c r="H259" s="21">
        <f t="shared" ref="H259:H261" si="275">F259*C259</f>
        <v>0</v>
      </c>
      <c r="I259" s="147">
        <f t="shared" ref="I259:I261" si="276">H259+G259</f>
        <v>0</v>
      </c>
    </row>
    <row r="260" spans="1:9">
      <c r="A260" s="130" t="s">
        <v>80</v>
      </c>
      <c r="B260" s="138" t="s">
        <v>356</v>
      </c>
      <c r="C260" s="148">
        <v>8</v>
      </c>
      <c r="D260" s="53" t="s">
        <v>31</v>
      </c>
      <c r="E260" s="51">
        <v>0</v>
      </c>
      <c r="F260" s="54">
        <v>0</v>
      </c>
      <c r="G260" s="54">
        <f t="shared" si="274"/>
        <v>0</v>
      </c>
      <c r="H260" s="54">
        <f t="shared" si="275"/>
        <v>0</v>
      </c>
      <c r="I260" s="55">
        <f t="shared" si="276"/>
        <v>0</v>
      </c>
    </row>
    <row r="261" spans="1:9">
      <c r="A261" s="130" t="s">
        <v>81</v>
      </c>
      <c r="B261" s="137" t="s">
        <v>357</v>
      </c>
      <c r="C261" s="118">
        <v>1</v>
      </c>
      <c r="D261" s="50" t="s">
        <v>12</v>
      </c>
      <c r="E261" s="51">
        <v>0</v>
      </c>
      <c r="F261" s="51">
        <v>0</v>
      </c>
      <c r="G261" s="51">
        <f t="shared" si="274"/>
        <v>0</v>
      </c>
      <c r="H261" s="51">
        <f t="shared" si="275"/>
        <v>0</v>
      </c>
      <c r="I261" s="55">
        <f t="shared" si="276"/>
        <v>0</v>
      </c>
    </row>
    <row r="262" spans="1:9">
      <c r="A262" s="130" t="s">
        <v>82</v>
      </c>
      <c r="B262" s="138" t="s">
        <v>43</v>
      </c>
      <c r="C262" s="118">
        <v>50</v>
      </c>
      <c r="D262" s="50" t="s">
        <v>31</v>
      </c>
      <c r="E262" s="51">
        <v>0</v>
      </c>
      <c r="F262" s="51">
        <v>0</v>
      </c>
      <c r="G262" s="51">
        <f t="shared" ref="G262:G263" si="277">E262*C262</f>
        <v>0</v>
      </c>
      <c r="H262" s="51">
        <f t="shared" ref="H262:H263" si="278">F262*C262</f>
        <v>0</v>
      </c>
      <c r="I262" s="55">
        <f t="shared" ref="I262:I263" si="279">H262+G262</f>
        <v>0</v>
      </c>
    </row>
    <row r="263" spans="1:9">
      <c r="A263" s="130" t="s">
        <v>83</v>
      </c>
      <c r="B263" s="138" t="s">
        <v>358</v>
      </c>
      <c r="C263" s="118">
        <v>8</v>
      </c>
      <c r="D263" s="50" t="s">
        <v>31</v>
      </c>
      <c r="E263" s="51">
        <v>0</v>
      </c>
      <c r="F263" s="51">
        <v>0</v>
      </c>
      <c r="G263" s="51">
        <f t="shared" si="277"/>
        <v>0</v>
      </c>
      <c r="H263" s="51">
        <f t="shared" si="278"/>
        <v>0</v>
      </c>
      <c r="I263" s="55">
        <f t="shared" si="279"/>
        <v>0</v>
      </c>
    </row>
    <row r="264" spans="1:9">
      <c r="A264" s="130" t="s">
        <v>84</v>
      </c>
      <c r="B264" s="138" t="s">
        <v>362</v>
      </c>
      <c r="C264" s="118">
        <v>1</v>
      </c>
      <c r="D264" s="50" t="s">
        <v>12</v>
      </c>
      <c r="E264" s="51">
        <v>0</v>
      </c>
      <c r="F264" s="51">
        <v>0</v>
      </c>
      <c r="G264" s="51">
        <f t="shared" si="262"/>
        <v>0</v>
      </c>
      <c r="H264" s="51">
        <f t="shared" si="263"/>
        <v>0</v>
      </c>
      <c r="I264" s="55">
        <f t="shared" si="264"/>
        <v>0</v>
      </c>
    </row>
    <row r="265" spans="1:9">
      <c r="A265" s="130" t="s">
        <v>181</v>
      </c>
      <c r="B265" s="138" t="s">
        <v>48</v>
      </c>
      <c r="C265" s="118">
        <v>1</v>
      </c>
      <c r="D265" s="50" t="s">
        <v>12</v>
      </c>
      <c r="E265" s="51">
        <v>0</v>
      </c>
      <c r="F265" s="51">
        <v>0</v>
      </c>
      <c r="G265" s="51">
        <f t="shared" si="262"/>
        <v>0</v>
      </c>
      <c r="H265" s="51">
        <f t="shared" si="263"/>
        <v>0</v>
      </c>
      <c r="I265" s="55">
        <f t="shared" si="264"/>
        <v>0</v>
      </c>
    </row>
    <row r="266" spans="1:9">
      <c r="A266" s="130" t="s">
        <v>359</v>
      </c>
      <c r="B266" s="138" t="s">
        <v>49</v>
      </c>
      <c r="C266" s="118">
        <v>1</v>
      </c>
      <c r="D266" s="50" t="s">
        <v>12</v>
      </c>
      <c r="E266" s="51">
        <v>0</v>
      </c>
      <c r="F266" s="51">
        <v>0</v>
      </c>
      <c r="G266" s="51">
        <f t="shared" si="262"/>
        <v>0</v>
      </c>
      <c r="H266" s="51">
        <f t="shared" si="263"/>
        <v>0</v>
      </c>
      <c r="I266" s="55">
        <f t="shared" si="264"/>
        <v>0</v>
      </c>
    </row>
    <row r="267" spans="1:9">
      <c r="A267" s="130" t="s">
        <v>360</v>
      </c>
      <c r="B267" s="138" t="s">
        <v>50</v>
      </c>
      <c r="C267" s="118">
        <v>1</v>
      </c>
      <c r="D267" s="50" t="s">
        <v>12</v>
      </c>
      <c r="E267" s="51">
        <v>0</v>
      </c>
      <c r="F267" s="51">
        <v>0</v>
      </c>
      <c r="G267" s="51">
        <f t="shared" si="262"/>
        <v>0</v>
      </c>
      <c r="H267" s="51">
        <f t="shared" si="263"/>
        <v>0</v>
      </c>
      <c r="I267" s="55">
        <f t="shared" si="264"/>
        <v>0</v>
      </c>
    </row>
    <row r="268" spans="1:9">
      <c r="A268" s="130" t="s">
        <v>361</v>
      </c>
      <c r="B268" s="138" t="s">
        <v>363</v>
      </c>
      <c r="C268" s="118">
        <v>1</v>
      </c>
      <c r="D268" s="50" t="s">
        <v>12</v>
      </c>
      <c r="E268" s="51">
        <v>0</v>
      </c>
      <c r="F268" s="51">
        <v>0</v>
      </c>
      <c r="G268" s="51">
        <f t="shared" ref="G268:G270" si="280">E268*C268</f>
        <v>0</v>
      </c>
      <c r="H268" s="51">
        <f t="shared" ref="H268:H270" si="281">F268*C268</f>
        <v>0</v>
      </c>
      <c r="I268" s="55">
        <f t="shared" ref="I268:I270" si="282">H268+G268</f>
        <v>0</v>
      </c>
    </row>
    <row r="269" spans="1:9">
      <c r="A269" s="130" t="s">
        <v>366</v>
      </c>
      <c r="B269" s="138" t="s">
        <v>364</v>
      </c>
      <c r="C269" s="118">
        <v>1</v>
      </c>
      <c r="D269" s="50" t="s">
        <v>12</v>
      </c>
      <c r="E269" s="51">
        <v>0</v>
      </c>
      <c r="F269" s="51">
        <v>0</v>
      </c>
      <c r="G269" s="51">
        <f t="shared" si="280"/>
        <v>0</v>
      </c>
      <c r="H269" s="51">
        <f t="shared" si="281"/>
        <v>0</v>
      </c>
      <c r="I269" s="55">
        <f t="shared" si="282"/>
        <v>0</v>
      </c>
    </row>
    <row r="270" spans="1:9">
      <c r="A270" s="130" t="s">
        <v>377</v>
      </c>
      <c r="B270" s="138" t="s">
        <v>365</v>
      </c>
      <c r="C270" s="118">
        <v>1</v>
      </c>
      <c r="D270" s="50" t="s">
        <v>12</v>
      </c>
      <c r="E270" s="51">
        <v>0</v>
      </c>
      <c r="F270" s="51">
        <v>0</v>
      </c>
      <c r="G270" s="51">
        <f t="shared" si="280"/>
        <v>0</v>
      </c>
      <c r="H270" s="51">
        <f t="shared" si="281"/>
        <v>0</v>
      </c>
      <c r="I270" s="55">
        <f t="shared" si="282"/>
        <v>0</v>
      </c>
    </row>
    <row r="271" spans="1:9" ht="36">
      <c r="A271" s="130" t="s">
        <v>378</v>
      </c>
      <c r="B271" s="138" t="s">
        <v>52</v>
      </c>
      <c r="C271" s="118">
        <v>1</v>
      </c>
      <c r="D271" s="50" t="s">
        <v>12</v>
      </c>
      <c r="E271" s="51">
        <v>0</v>
      </c>
      <c r="F271" s="51">
        <v>0</v>
      </c>
      <c r="G271" s="51">
        <f t="shared" si="262"/>
        <v>0</v>
      </c>
      <c r="H271" s="51">
        <f t="shared" si="263"/>
        <v>0</v>
      </c>
      <c r="I271" s="55">
        <f t="shared" si="264"/>
        <v>0</v>
      </c>
    </row>
    <row r="272" spans="1:9" ht="24.75" thickBot="1">
      <c r="A272" s="141" t="s">
        <v>379</v>
      </c>
      <c r="B272" s="139" t="s">
        <v>367</v>
      </c>
      <c r="C272" s="119">
        <v>1</v>
      </c>
      <c r="D272" s="120" t="s">
        <v>12</v>
      </c>
      <c r="E272" s="121">
        <v>0</v>
      </c>
      <c r="F272" s="121">
        <v>0</v>
      </c>
      <c r="G272" s="121">
        <f t="shared" si="262"/>
        <v>0</v>
      </c>
      <c r="H272" s="121">
        <f t="shared" si="263"/>
        <v>0</v>
      </c>
      <c r="I272" s="122">
        <f t="shared" si="264"/>
        <v>0</v>
      </c>
    </row>
    <row r="273" spans="1:9" ht="12.75" thickBot="1">
      <c r="C273" s="19"/>
    </row>
    <row r="274" spans="1:9" s="49" customFormat="1" ht="56.25" customHeight="1">
      <c r="A274" s="157" t="s">
        <v>57</v>
      </c>
      <c r="B274" s="158" t="s">
        <v>287</v>
      </c>
      <c r="C274" s="159"/>
      <c r="D274" s="115"/>
      <c r="E274" s="116"/>
      <c r="F274" s="116"/>
      <c r="G274" s="116"/>
      <c r="H274" s="116"/>
      <c r="I274" s="117"/>
    </row>
    <row r="275" spans="1:9" s="49" customFormat="1" ht="39.75" customHeight="1">
      <c r="A275" s="142" t="s">
        <v>57</v>
      </c>
      <c r="B275" s="143" t="s">
        <v>368</v>
      </c>
      <c r="C275" s="52"/>
      <c r="D275" s="53"/>
      <c r="E275" s="54"/>
      <c r="F275" s="54"/>
      <c r="G275" s="54"/>
      <c r="H275" s="54"/>
      <c r="I275" s="55"/>
    </row>
    <row r="276" spans="1:9" s="49" customFormat="1" ht="28.5" customHeight="1">
      <c r="A276" s="142" t="s">
        <v>57</v>
      </c>
      <c r="B276" s="143" t="s">
        <v>369</v>
      </c>
      <c r="C276" s="52"/>
      <c r="D276" s="53"/>
      <c r="E276" s="54"/>
      <c r="F276" s="54"/>
      <c r="G276" s="54"/>
      <c r="H276" s="54"/>
      <c r="I276" s="55"/>
    </row>
    <row r="277" spans="1:9" s="49" customFormat="1" ht="115.5" customHeight="1" thickBot="1">
      <c r="A277" s="160" t="s">
        <v>57</v>
      </c>
      <c r="B277" s="161" t="s">
        <v>288</v>
      </c>
      <c r="C277" s="162"/>
      <c r="D277" s="163"/>
      <c r="E277" s="164"/>
      <c r="F277" s="164"/>
      <c r="G277" s="164"/>
      <c r="H277" s="164"/>
      <c r="I277" s="122"/>
    </row>
  </sheetData>
  <protectedRanges>
    <protectedRange sqref="B196:B199 B201 B218 B215:B216 B235 B232:B233" name="Oblast1_3_5"/>
  </protectedRanges>
  <autoFilter ref="A2:I277" xr:uid="{E9AF7BAD-20E0-42AB-9F6C-BBDF0522326F}"/>
  <phoneticPr fontId="0" type="noConversion"/>
  <conditionalFormatting sqref="D212 D22 D278:D1048576 D1:D5 D83:D84 D71:D77 D93 D103:D105 D163:D164 D179 D229 D245:D249 D254:D272">
    <cfRule type="containsText" dxfId="189" priority="2303" operator="containsText" text="kpl">
      <formula>NOT(ISERROR(SEARCH("kpl",D1)))</formula>
    </cfRule>
  </conditionalFormatting>
  <conditionalFormatting sqref="D198">
    <cfRule type="containsText" dxfId="188" priority="1988" operator="containsText" text="kpl">
      <formula>NOT(ISERROR(SEARCH("kpl",D198)))</formula>
    </cfRule>
  </conditionalFormatting>
  <conditionalFormatting sqref="D193:D194">
    <cfRule type="containsText" dxfId="187" priority="1994" operator="containsText" text="kpl">
      <formula>NOT(ISERROR(SEARCH("kpl",D193)))</formula>
    </cfRule>
  </conditionalFormatting>
  <conditionalFormatting sqref="D195:D196">
    <cfRule type="containsText" dxfId="186" priority="1995" operator="containsText" text="kpl">
      <formula>NOT(ISERROR(SEARCH("kpl",D195)))</formula>
    </cfRule>
  </conditionalFormatting>
  <conditionalFormatting sqref="D201">
    <cfRule type="containsText" dxfId="185" priority="1986" operator="containsText" text="kpl">
      <formula>NOT(ISERROR(SEARCH("kpl",D201)))</formula>
    </cfRule>
  </conditionalFormatting>
  <conditionalFormatting sqref="D194:D196">
    <cfRule type="containsText" dxfId="184" priority="1992" operator="containsText" text="kpl">
      <formula>NOT(ISERROR(SEARCH("kpl",D194)))</formula>
    </cfRule>
  </conditionalFormatting>
  <conditionalFormatting sqref="D193">
    <cfRule type="containsText" dxfId="183" priority="1990" operator="containsText" text="kpl">
      <formula>NOT(ISERROR(SEARCH("kpl",D193)))</formula>
    </cfRule>
  </conditionalFormatting>
  <conditionalFormatting sqref="D201">
    <cfRule type="containsText" dxfId="182" priority="1987" operator="containsText" text="kpl">
      <formula>NOT(ISERROR(SEARCH("kpl",D201)))</formula>
    </cfRule>
  </conditionalFormatting>
  <conditionalFormatting sqref="D198">
    <cfRule type="containsText" dxfId="181" priority="1989" operator="containsText" text="kpl">
      <formula>NOT(ISERROR(SEARCH("kpl",D198)))</formula>
    </cfRule>
  </conditionalFormatting>
  <conditionalFormatting sqref="D200">
    <cfRule type="containsText" dxfId="180" priority="1730" operator="containsText" text="kpl">
      <formula>NOT(ISERROR(SEARCH("kpl",D200)))</formula>
    </cfRule>
  </conditionalFormatting>
  <conditionalFormatting sqref="D200">
    <cfRule type="containsText" dxfId="179" priority="1729" operator="containsText" text="kpl">
      <formula>NOT(ISERROR(SEARCH("kpl",D200)))</formula>
    </cfRule>
  </conditionalFormatting>
  <conditionalFormatting sqref="D6">
    <cfRule type="containsText" dxfId="178" priority="1634" operator="containsText" text="kpl">
      <formula>NOT(ISERROR(SEARCH("kpl",D6)))</formula>
    </cfRule>
  </conditionalFormatting>
  <conditionalFormatting sqref="D60">
    <cfRule type="containsText" dxfId="177" priority="1620" operator="containsText" text="kpl">
      <formula>NOT(ISERROR(SEARCH("kpl",D60)))</formula>
    </cfRule>
  </conditionalFormatting>
  <conditionalFormatting sqref="D8">
    <cfRule type="containsText" dxfId="176" priority="1632" operator="containsText" text="kpl">
      <formula>NOT(ISERROR(SEARCH("kpl",D8)))</formula>
    </cfRule>
  </conditionalFormatting>
  <conditionalFormatting sqref="D11:D12 D18">
    <cfRule type="containsText" dxfId="175" priority="1631" operator="containsText" text="kpl">
      <formula>NOT(ISERROR(SEARCH("kpl",D11)))</formula>
    </cfRule>
  </conditionalFormatting>
  <conditionalFormatting sqref="D48">
    <cfRule type="containsText" dxfId="174" priority="1626" operator="containsText" text="kpl">
      <formula>NOT(ISERROR(SEARCH("kpl",D48)))</formula>
    </cfRule>
  </conditionalFormatting>
  <conditionalFormatting sqref="D49">
    <cfRule type="containsText" dxfId="173" priority="1628" operator="containsText" text="kpl">
      <formula>NOT(ISERROR(SEARCH("kpl",D49)))</formula>
    </cfRule>
  </conditionalFormatting>
  <conditionalFormatting sqref="D61">
    <cfRule type="containsText" dxfId="172" priority="1622" operator="containsText" text="kpl">
      <formula>NOT(ISERROR(SEARCH("kpl",D61)))</formula>
    </cfRule>
  </conditionalFormatting>
  <conditionalFormatting sqref="D7">
    <cfRule type="containsText" dxfId="171" priority="1633" operator="containsText" text="kpl">
      <formula>NOT(ISERROR(SEARCH("kpl",D7)))</formula>
    </cfRule>
  </conditionalFormatting>
  <conditionalFormatting sqref="D64">
    <cfRule type="containsText" dxfId="170" priority="1619" operator="containsText" text="kpl">
      <formula>NOT(ISERROR(SEARCH("kpl",D64)))</formula>
    </cfRule>
  </conditionalFormatting>
  <conditionalFormatting sqref="D63">
    <cfRule type="containsText" dxfId="169" priority="1616" operator="containsText" text="kpl">
      <formula>NOT(ISERROR(SEARCH("kpl",D63)))</formula>
    </cfRule>
  </conditionalFormatting>
  <conditionalFormatting sqref="D65">
    <cfRule type="containsText" dxfId="168" priority="1609" operator="containsText" text="kpl">
      <formula>NOT(ISERROR(SEARCH("kpl",D65)))</formula>
    </cfRule>
  </conditionalFormatting>
  <conditionalFormatting sqref="D67 D70">
    <cfRule type="containsText" dxfId="167" priority="1607" operator="containsText" text="kpl">
      <formula>NOT(ISERROR(SEARCH("kpl",D67)))</formula>
    </cfRule>
  </conditionalFormatting>
  <conditionalFormatting sqref="D66">
    <cfRule type="containsText" dxfId="166" priority="1610" operator="containsText" text="kpl">
      <formula>NOT(ISERROR(SEARCH("kpl",D66)))</formula>
    </cfRule>
  </conditionalFormatting>
  <conditionalFormatting sqref="D85">
    <cfRule type="containsText" dxfId="165" priority="1600" operator="containsText" text="kpl">
      <formula>NOT(ISERROR(SEARCH("kpl",D85)))</formula>
    </cfRule>
  </conditionalFormatting>
  <conditionalFormatting sqref="D94">
    <cfRule type="containsText" dxfId="164" priority="1591" operator="containsText" text="kpl">
      <formula>NOT(ISERROR(SEARCH("kpl",D94)))</formula>
    </cfRule>
  </conditionalFormatting>
  <conditionalFormatting sqref="D100">
    <cfRule type="containsText" dxfId="163" priority="1577" operator="containsText" text="kpl">
      <formula>NOT(ISERROR(SEARCH("kpl",D100)))</formula>
    </cfRule>
  </conditionalFormatting>
  <conditionalFormatting sqref="D95">
    <cfRule type="containsText" dxfId="162" priority="1588" operator="containsText" text="kpl">
      <formula>NOT(ISERROR(SEARCH("kpl",D95)))</formula>
    </cfRule>
  </conditionalFormatting>
  <conditionalFormatting sqref="D96">
    <cfRule type="containsText" dxfId="161" priority="1585" operator="containsText" text="kpl">
      <formula>NOT(ISERROR(SEARCH("kpl",D96)))</formula>
    </cfRule>
  </conditionalFormatting>
  <conditionalFormatting sqref="D99">
    <cfRule type="containsText" dxfId="160" priority="1580" operator="containsText" text="kpl">
      <formula>NOT(ISERROR(SEARCH("kpl",D99)))</formula>
    </cfRule>
  </conditionalFormatting>
  <conditionalFormatting sqref="D98">
    <cfRule type="containsText" dxfId="159" priority="1579" operator="containsText" text="kpl">
      <formula>NOT(ISERROR(SEARCH("kpl",D98)))</formula>
    </cfRule>
  </conditionalFormatting>
  <conditionalFormatting sqref="D84">
    <cfRule type="containsText" dxfId="158" priority="882" operator="containsText" text="kpl">
      <formula>NOT(ISERROR(SEARCH("kpl",D84)))</formula>
    </cfRule>
  </conditionalFormatting>
  <conditionalFormatting sqref="D9">
    <cfRule type="containsText" dxfId="157" priority="854" operator="containsText" text="kpl">
      <formula>NOT(ISERROR(SEARCH("kpl",D9)))</formula>
    </cfRule>
  </conditionalFormatting>
  <conditionalFormatting sqref="D10">
    <cfRule type="containsText" dxfId="156" priority="853" operator="containsText" text="kpl">
      <formula>NOT(ISERROR(SEARCH("kpl",D10)))</formula>
    </cfRule>
  </conditionalFormatting>
  <conditionalFormatting sqref="D78">
    <cfRule type="containsText" dxfId="155" priority="852" operator="containsText" text="kpl">
      <formula>NOT(ISERROR(SEARCH("kpl",D78)))</formula>
    </cfRule>
  </conditionalFormatting>
  <conditionalFormatting sqref="D80">
    <cfRule type="containsText" dxfId="154" priority="850" operator="containsText" text="kpl">
      <formula>NOT(ISERROR(SEARCH("kpl",D80)))</formula>
    </cfRule>
  </conditionalFormatting>
  <conditionalFormatting sqref="D79">
    <cfRule type="containsText" dxfId="153" priority="851" operator="containsText" text="kpl">
      <formula>NOT(ISERROR(SEARCH("kpl",D79)))</formula>
    </cfRule>
  </conditionalFormatting>
  <conditionalFormatting sqref="D81">
    <cfRule type="containsText" dxfId="152" priority="848" operator="containsText" text="kpl">
      <formula>NOT(ISERROR(SEARCH("kpl",D81)))</formula>
    </cfRule>
  </conditionalFormatting>
  <conditionalFormatting sqref="D82">
    <cfRule type="containsText" dxfId="151" priority="847" operator="containsText" text="kpl">
      <formula>NOT(ISERROR(SEARCH("kpl",D82)))</formula>
    </cfRule>
  </conditionalFormatting>
  <conditionalFormatting sqref="D84">
    <cfRule type="containsText" dxfId="150" priority="782" operator="containsText" text="kpl">
      <formula>NOT(ISERROR(SEARCH("kpl",D84)))</formula>
    </cfRule>
  </conditionalFormatting>
  <conditionalFormatting sqref="D273">
    <cfRule type="containsText" dxfId="149" priority="762" operator="containsText" text="kpl">
      <formula>NOT(ISERROR(SEARCH("kpl",D273)))</formula>
    </cfRule>
  </conditionalFormatting>
  <conditionalFormatting sqref="D62">
    <cfRule type="containsText" dxfId="148" priority="768" operator="containsText" text="kpl">
      <formula>NOT(ISERROR(SEARCH("kpl",D62)))</formula>
    </cfRule>
  </conditionalFormatting>
  <conditionalFormatting sqref="D252">
    <cfRule type="containsText" dxfId="147" priority="757" operator="containsText" text="kpl">
      <formula>NOT(ISERROR(SEARCH("kpl",D252)))</formula>
    </cfRule>
  </conditionalFormatting>
  <conditionalFormatting sqref="D101:D102">
    <cfRule type="containsText" dxfId="146" priority="740" operator="containsText" text="kpl">
      <formula>NOT(ISERROR(SEARCH("kpl",D101)))</formula>
    </cfRule>
  </conditionalFormatting>
  <conditionalFormatting sqref="D68">
    <cfRule type="containsText" dxfId="145" priority="741" operator="containsText" text="kpl">
      <formula>NOT(ISERROR(SEARCH("kpl",D68)))</formula>
    </cfRule>
  </conditionalFormatting>
  <conditionalFormatting sqref="D137">
    <cfRule type="containsText" dxfId="144" priority="661" operator="containsText" text="kpl">
      <formula>NOT(ISERROR(SEARCH("kpl",D137)))</formula>
    </cfRule>
  </conditionalFormatting>
  <conditionalFormatting sqref="D138">
    <cfRule type="containsText" dxfId="143" priority="660" operator="containsText" text="kpl">
      <formula>NOT(ISERROR(SEARCH("kpl",D138)))</formula>
    </cfRule>
  </conditionalFormatting>
  <conditionalFormatting sqref="D139:D141">
    <cfRule type="containsText" dxfId="142" priority="659" operator="containsText" text="kpl">
      <formula>NOT(ISERROR(SEARCH("kpl",D139)))</formula>
    </cfRule>
  </conditionalFormatting>
  <conditionalFormatting sqref="D149">
    <cfRule type="containsText" dxfId="141" priority="658" operator="containsText" text="kpl">
      <formula>NOT(ISERROR(SEARCH("kpl",D149)))</formula>
    </cfRule>
  </conditionalFormatting>
  <conditionalFormatting sqref="D144">
    <cfRule type="containsText" dxfId="140" priority="657" operator="containsText" text="kpl">
      <formula>NOT(ISERROR(SEARCH("kpl",D144)))</formula>
    </cfRule>
  </conditionalFormatting>
  <conditionalFormatting sqref="D145">
    <cfRule type="containsText" dxfId="139" priority="656" operator="containsText" text="kpl">
      <formula>NOT(ISERROR(SEARCH("kpl",D145)))</formula>
    </cfRule>
  </conditionalFormatting>
  <conditionalFormatting sqref="D151 D154">
    <cfRule type="containsText" dxfId="138" priority="651" operator="containsText" text="kpl">
      <formula>NOT(ISERROR(SEARCH("kpl",D151)))</formula>
    </cfRule>
  </conditionalFormatting>
  <conditionalFormatting sqref="D157">
    <cfRule type="containsText" dxfId="137" priority="643" operator="containsText" text="kpl">
      <formula>NOT(ISERROR(SEARCH("kpl",D157)))</formula>
    </cfRule>
  </conditionalFormatting>
  <conditionalFormatting sqref="D159">
    <cfRule type="containsText" dxfId="136" priority="646" operator="containsText" text="kpl">
      <formula>NOT(ISERROR(SEARCH("kpl",D159)))</formula>
    </cfRule>
  </conditionalFormatting>
  <conditionalFormatting sqref="D162">
    <cfRule type="containsText" dxfId="135" priority="645" operator="containsText" text="kpl">
      <formula>NOT(ISERROR(SEARCH("kpl",D162)))</formula>
    </cfRule>
  </conditionalFormatting>
  <conditionalFormatting sqref="D160">
    <cfRule type="containsText" dxfId="134" priority="640" operator="containsText" text="kpl">
      <formula>NOT(ISERROR(SEARCH("kpl",D160)))</formula>
    </cfRule>
  </conditionalFormatting>
  <conditionalFormatting sqref="D161">
    <cfRule type="containsText" dxfId="133" priority="639" operator="containsText" text="kpl">
      <formula>NOT(ISERROR(SEARCH("kpl",D161)))</formula>
    </cfRule>
  </conditionalFormatting>
  <conditionalFormatting sqref="D142">
    <cfRule type="containsText" dxfId="132" priority="636" operator="containsText" text="kpl">
      <formula>NOT(ISERROR(SEARCH("kpl",D142)))</formula>
    </cfRule>
  </conditionalFormatting>
  <conditionalFormatting sqref="D146">
    <cfRule type="containsText" dxfId="131" priority="634" operator="containsText" text="kpl">
      <formula>NOT(ISERROR(SEARCH("kpl",D146)))</formula>
    </cfRule>
  </conditionalFormatting>
  <conditionalFormatting sqref="D165 D173 D175 D177 D182">
    <cfRule type="containsText" dxfId="130" priority="601" operator="containsText" text="kpl">
      <formula>NOT(ISERROR(SEARCH("kpl",D165)))</formula>
    </cfRule>
  </conditionalFormatting>
  <conditionalFormatting sqref="D197">
    <cfRule type="containsText" dxfId="129" priority="580" operator="containsText" text="kpl">
      <formula>NOT(ISERROR(SEARCH("kpl",D197)))</formula>
    </cfRule>
  </conditionalFormatting>
  <conditionalFormatting sqref="D197">
    <cfRule type="containsText" dxfId="128" priority="581" operator="containsText" text="kpl">
      <formula>NOT(ISERROR(SEARCH("kpl",D197)))</formula>
    </cfRule>
  </conditionalFormatting>
  <conditionalFormatting sqref="D158">
    <cfRule type="containsText" dxfId="127" priority="542" operator="containsText" text="kpl">
      <formula>NOT(ISERROR(SEARCH("kpl",D158)))</formula>
    </cfRule>
  </conditionalFormatting>
  <conditionalFormatting sqref="D86">
    <cfRule type="containsText" dxfId="126" priority="534" operator="containsText" text="kpl">
      <formula>NOT(ISERROR(SEARCH("kpl",D86)))</formula>
    </cfRule>
  </conditionalFormatting>
  <conditionalFormatting sqref="D88">
    <cfRule type="containsText" dxfId="125" priority="533" operator="containsText" text="kpl">
      <formula>NOT(ISERROR(SEARCH("kpl",D88)))</formula>
    </cfRule>
  </conditionalFormatting>
  <conditionalFormatting sqref="D91">
    <cfRule type="containsText" dxfId="124" priority="530" operator="containsText" text="kpl">
      <formula>NOT(ISERROR(SEARCH("kpl",D91)))</formula>
    </cfRule>
  </conditionalFormatting>
  <conditionalFormatting sqref="D92">
    <cfRule type="containsText" dxfId="123" priority="521" operator="containsText" text="kpl">
      <formula>NOT(ISERROR(SEARCH("kpl",D92)))</formula>
    </cfRule>
  </conditionalFormatting>
  <conditionalFormatting sqref="D106:D107">
    <cfRule type="containsText" dxfId="122" priority="518" operator="containsText" text="kpl">
      <formula>NOT(ISERROR(SEARCH("kpl",D106)))</formula>
    </cfRule>
  </conditionalFormatting>
  <conditionalFormatting sqref="D155">
    <cfRule type="containsText" dxfId="121" priority="517" operator="containsText" text="kpl">
      <formula>NOT(ISERROR(SEARCH("kpl",D155)))</formula>
    </cfRule>
  </conditionalFormatting>
  <conditionalFormatting sqref="D156">
    <cfRule type="containsText" dxfId="120" priority="516" operator="containsText" text="kpl">
      <formula>NOT(ISERROR(SEARCH("kpl",D156)))</formula>
    </cfRule>
  </conditionalFormatting>
  <conditionalFormatting sqref="D199">
    <cfRule type="containsText" dxfId="119" priority="318" operator="containsText" text="kpl">
      <formula>NOT(ISERROR(SEARCH("kpl",D199)))</formula>
    </cfRule>
  </conditionalFormatting>
  <conditionalFormatting sqref="D199">
    <cfRule type="containsText" dxfId="118" priority="317" operator="containsText" text="kpl">
      <formula>NOT(ISERROR(SEARCH("kpl",D199)))</formula>
    </cfRule>
  </conditionalFormatting>
  <conditionalFormatting sqref="D251">
    <cfRule type="containsText" dxfId="117" priority="266" operator="containsText" text="kpl">
      <formula>NOT(ISERROR(SEARCH("kpl",D251)))</formula>
    </cfRule>
  </conditionalFormatting>
  <conditionalFormatting sqref="D250">
    <cfRule type="containsText" dxfId="116" priority="268" operator="containsText" text="kpl">
      <formula>NOT(ISERROR(SEARCH("kpl",D250)))</formula>
    </cfRule>
  </conditionalFormatting>
  <conditionalFormatting sqref="D19">
    <cfRule type="containsText" dxfId="115" priority="148" operator="containsText" text="kpl">
      <formula>NOT(ISERROR(SEARCH("kpl",D19)))</formula>
    </cfRule>
  </conditionalFormatting>
  <conditionalFormatting sqref="D20">
    <cfRule type="containsText" dxfId="114" priority="146" operator="containsText" text="kpl">
      <formula>NOT(ISERROR(SEARCH("kpl",D20)))</formula>
    </cfRule>
  </conditionalFormatting>
  <conditionalFormatting sqref="D21">
    <cfRule type="containsText" dxfId="113" priority="144" operator="containsText" text="kpl">
      <formula>NOT(ISERROR(SEARCH("kpl",D21)))</formula>
    </cfRule>
  </conditionalFormatting>
  <conditionalFormatting sqref="D24">
    <cfRule type="containsText" dxfId="112" priority="140" operator="containsText" text="kpl">
      <formula>NOT(ISERROR(SEARCH("kpl",D24)))</formula>
    </cfRule>
  </conditionalFormatting>
  <conditionalFormatting sqref="D23">
    <cfRule type="containsText" dxfId="111" priority="141" operator="containsText" text="kpl">
      <formula>NOT(ISERROR(SEARCH("kpl",D23)))</formula>
    </cfRule>
  </conditionalFormatting>
  <conditionalFormatting sqref="D25">
    <cfRule type="containsText" dxfId="110" priority="139" operator="containsText" text="kpl">
      <formula>NOT(ISERROR(SEARCH("kpl",D25)))</formula>
    </cfRule>
  </conditionalFormatting>
  <conditionalFormatting sqref="D26">
    <cfRule type="containsText" dxfId="109" priority="138" operator="containsText" text="kpl">
      <formula>NOT(ISERROR(SEARCH("kpl",D26)))</formula>
    </cfRule>
  </conditionalFormatting>
  <conditionalFormatting sqref="D32">
    <cfRule type="containsText" dxfId="108" priority="133" operator="containsText" text="kpl">
      <formula>NOT(ISERROR(SEARCH("kpl",D32)))</formula>
    </cfRule>
  </conditionalFormatting>
  <conditionalFormatting sqref="D27">
    <cfRule type="containsText" dxfId="107" priority="137" operator="containsText" text="kpl">
      <formula>NOT(ISERROR(SEARCH("kpl",D27)))</formula>
    </cfRule>
  </conditionalFormatting>
  <conditionalFormatting sqref="D28">
    <cfRule type="containsText" dxfId="106" priority="136" operator="containsText" text="kpl">
      <formula>NOT(ISERROR(SEARCH("kpl",D28)))</formula>
    </cfRule>
  </conditionalFormatting>
  <conditionalFormatting sqref="D29">
    <cfRule type="containsText" dxfId="105" priority="135" operator="containsText" text="kpl">
      <formula>NOT(ISERROR(SEARCH("kpl",D29)))</formula>
    </cfRule>
  </conditionalFormatting>
  <conditionalFormatting sqref="D31 D45">
    <cfRule type="containsText" dxfId="104" priority="134" operator="containsText" text="kpl">
      <formula>NOT(ISERROR(SEARCH("kpl",D31)))</formula>
    </cfRule>
  </conditionalFormatting>
  <conditionalFormatting sqref="D35">
    <cfRule type="containsText" dxfId="103" priority="131" operator="containsText" text="kpl">
      <formula>NOT(ISERROR(SEARCH("kpl",D35)))</formula>
    </cfRule>
  </conditionalFormatting>
  <conditionalFormatting sqref="D33">
    <cfRule type="containsText" dxfId="102" priority="132" operator="containsText" text="kpl">
      <formula>NOT(ISERROR(SEARCH("kpl",D33)))</formula>
    </cfRule>
  </conditionalFormatting>
  <conditionalFormatting sqref="D37">
    <cfRule type="containsText" dxfId="101" priority="129" operator="containsText" text="kpl">
      <formula>NOT(ISERROR(SEARCH("kpl",D37)))</formula>
    </cfRule>
  </conditionalFormatting>
  <conditionalFormatting sqref="D36">
    <cfRule type="containsText" dxfId="100" priority="130" operator="containsText" text="kpl">
      <formula>NOT(ISERROR(SEARCH("kpl",D36)))</formula>
    </cfRule>
  </conditionalFormatting>
  <conditionalFormatting sqref="D38">
    <cfRule type="containsText" dxfId="99" priority="128" operator="containsText" text="kpl">
      <formula>NOT(ISERROR(SEARCH("kpl",D38)))</formula>
    </cfRule>
  </conditionalFormatting>
  <conditionalFormatting sqref="D39">
    <cfRule type="containsText" dxfId="98" priority="127" operator="containsText" text="kpl">
      <formula>NOT(ISERROR(SEARCH("kpl",D39)))</formula>
    </cfRule>
  </conditionalFormatting>
  <conditionalFormatting sqref="D41">
    <cfRule type="containsText" dxfId="97" priority="125" operator="containsText" text="kpl">
      <formula>NOT(ISERROR(SEARCH("kpl",D41)))</formula>
    </cfRule>
  </conditionalFormatting>
  <conditionalFormatting sqref="D40">
    <cfRule type="containsText" dxfId="96" priority="126" operator="containsText" text="kpl">
      <formula>NOT(ISERROR(SEARCH("kpl",D40)))</formula>
    </cfRule>
  </conditionalFormatting>
  <conditionalFormatting sqref="D50">
    <cfRule type="containsText" dxfId="95" priority="120" operator="containsText" text="kpl">
      <formula>NOT(ISERROR(SEARCH("kpl",D50)))</formula>
    </cfRule>
  </conditionalFormatting>
  <conditionalFormatting sqref="D46">
    <cfRule type="containsText" dxfId="94" priority="124" operator="containsText" text="kpl">
      <formula>NOT(ISERROR(SEARCH("kpl",D46)))</formula>
    </cfRule>
  </conditionalFormatting>
  <conditionalFormatting sqref="D47">
    <cfRule type="containsText" dxfId="93" priority="123" operator="containsText" text="kpl">
      <formula>NOT(ISERROR(SEARCH("kpl",D47)))</formula>
    </cfRule>
  </conditionalFormatting>
  <conditionalFormatting sqref="D55">
    <cfRule type="containsText" dxfId="92" priority="115" operator="containsText" text="kpl">
      <formula>NOT(ISERROR(SEARCH("kpl",D55)))</formula>
    </cfRule>
  </conditionalFormatting>
  <conditionalFormatting sqref="D56">
    <cfRule type="containsText" dxfId="91" priority="114" operator="containsText" text="kpl">
      <formula>NOT(ISERROR(SEARCH("kpl",D56)))</formula>
    </cfRule>
  </conditionalFormatting>
  <conditionalFormatting sqref="D52">
    <cfRule type="containsText" dxfId="90" priority="118" operator="containsText" text="kpl">
      <formula>NOT(ISERROR(SEARCH("kpl",D52)))</formula>
    </cfRule>
  </conditionalFormatting>
  <conditionalFormatting sqref="D51">
    <cfRule type="containsText" dxfId="89" priority="119" operator="containsText" text="kpl">
      <formula>NOT(ISERROR(SEARCH("kpl",D51)))</formula>
    </cfRule>
  </conditionalFormatting>
  <conditionalFormatting sqref="D53">
    <cfRule type="containsText" dxfId="88" priority="117" operator="containsText" text="kpl">
      <formula>NOT(ISERROR(SEARCH("kpl",D53)))</formula>
    </cfRule>
  </conditionalFormatting>
  <conditionalFormatting sqref="D121">
    <cfRule type="containsText" dxfId="87" priority="88" operator="containsText" text="kpl">
      <formula>NOT(ISERROR(SEARCH("kpl",D121)))</formula>
    </cfRule>
  </conditionalFormatting>
  <conditionalFormatting sqref="D54">
    <cfRule type="containsText" dxfId="86" priority="116" operator="containsText" text="kpl">
      <formula>NOT(ISERROR(SEARCH("kpl",D54)))</formula>
    </cfRule>
  </conditionalFormatting>
  <conditionalFormatting sqref="D87">
    <cfRule type="containsText" dxfId="85" priority="113" operator="containsText" text="kpl">
      <formula>NOT(ISERROR(SEARCH("kpl",D87)))</formula>
    </cfRule>
  </conditionalFormatting>
  <conditionalFormatting sqref="D89">
    <cfRule type="containsText" dxfId="84" priority="111" operator="containsText" text="kpl">
      <formula>NOT(ISERROR(SEARCH("kpl",D89)))</formula>
    </cfRule>
  </conditionalFormatting>
  <conditionalFormatting sqref="D97">
    <cfRule type="containsText" dxfId="83" priority="108" operator="containsText" text="kpl">
      <formula>NOT(ISERROR(SEARCH("kpl",D97)))</formula>
    </cfRule>
  </conditionalFormatting>
  <conditionalFormatting sqref="D115">
    <cfRule type="containsText" dxfId="82" priority="79" operator="containsText" text="kpl">
      <formula>NOT(ISERROR(SEARCH("kpl",D115)))</formula>
    </cfRule>
  </conditionalFormatting>
  <conditionalFormatting sqref="D118">
    <cfRule type="containsText" dxfId="81" priority="77" operator="containsText" text="kpl">
      <formula>NOT(ISERROR(SEARCH("kpl",D118)))</formula>
    </cfRule>
  </conditionalFormatting>
  <conditionalFormatting sqref="D143">
    <cfRule type="containsText" dxfId="80" priority="74" operator="containsText" text="kpl">
      <formula>NOT(ISERROR(SEARCH("kpl",D143)))</formula>
    </cfRule>
  </conditionalFormatting>
  <conditionalFormatting sqref="D114 D108 D123 D133:D135">
    <cfRule type="containsText" dxfId="79" priority="107" operator="containsText" text="kpl">
      <formula>NOT(ISERROR(SEARCH("kpl",D108)))</formula>
    </cfRule>
  </conditionalFormatting>
  <conditionalFormatting sqref="D117">
    <cfRule type="containsText" dxfId="78" priority="106" operator="containsText" text="kpl">
      <formula>NOT(ISERROR(SEARCH("kpl",D117)))</formula>
    </cfRule>
  </conditionalFormatting>
  <conditionalFormatting sqref="D124">
    <cfRule type="containsText" dxfId="77" priority="105" operator="containsText" text="kpl">
      <formula>NOT(ISERROR(SEARCH("kpl",D124)))</formula>
    </cfRule>
  </conditionalFormatting>
  <conditionalFormatting sqref="D130">
    <cfRule type="containsText" dxfId="76" priority="100" operator="containsText" text="kpl">
      <formula>NOT(ISERROR(SEARCH("kpl",D130)))</formula>
    </cfRule>
  </conditionalFormatting>
  <conditionalFormatting sqref="D125">
    <cfRule type="containsText" dxfId="75" priority="104" operator="containsText" text="kpl">
      <formula>NOT(ISERROR(SEARCH("kpl",D125)))</formula>
    </cfRule>
  </conditionalFormatting>
  <conditionalFormatting sqref="D126">
    <cfRule type="containsText" dxfId="74" priority="103" operator="containsText" text="kpl">
      <formula>NOT(ISERROR(SEARCH("kpl",D126)))</formula>
    </cfRule>
  </conditionalFormatting>
  <conditionalFormatting sqref="D129">
    <cfRule type="containsText" dxfId="73" priority="102" operator="containsText" text="kpl">
      <formula>NOT(ISERROR(SEARCH("kpl",D129)))</formula>
    </cfRule>
  </conditionalFormatting>
  <conditionalFormatting sqref="D128">
    <cfRule type="containsText" dxfId="72" priority="101" operator="containsText" text="kpl">
      <formula>NOT(ISERROR(SEARCH("kpl",D128)))</formula>
    </cfRule>
  </conditionalFormatting>
  <conditionalFormatting sqref="D109">
    <cfRule type="containsText" dxfId="71" priority="98" operator="containsText" text="kpl">
      <formula>NOT(ISERROR(SEARCH("kpl",D109)))</formula>
    </cfRule>
  </conditionalFormatting>
  <conditionalFormatting sqref="D111">
    <cfRule type="containsText" dxfId="70" priority="96" operator="containsText" text="kpl">
      <formula>NOT(ISERROR(SEARCH("kpl",D111)))</formula>
    </cfRule>
  </conditionalFormatting>
  <conditionalFormatting sqref="D113">
    <cfRule type="containsText" dxfId="69" priority="94" operator="containsText" text="kpl">
      <formula>NOT(ISERROR(SEARCH("kpl",D113)))</formula>
    </cfRule>
  </conditionalFormatting>
  <conditionalFormatting sqref="D110">
    <cfRule type="containsText" dxfId="68" priority="97" operator="containsText" text="kpl">
      <formula>NOT(ISERROR(SEARCH("kpl",D110)))</formula>
    </cfRule>
  </conditionalFormatting>
  <conditionalFormatting sqref="D112">
    <cfRule type="containsText" dxfId="67" priority="95" operator="containsText" text="kpl">
      <formula>NOT(ISERROR(SEARCH("kpl",D112)))</formula>
    </cfRule>
  </conditionalFormatting>
  <conditionalFormatting sqref="D131:D132">
    <cfRule type="containsText" dxfId="66" priority="92" operator="containsText" text="kpl">
      <formula>NOT(ISERROR(SEARCH("kpl",D131)))</formula>
    </cfRule>
  </conditionalFormatting>
  <conditionalFormatting sqref="D136">
    <cfRule type="containsText" dxfId="65" priority="85" operator="containsText" text="kpl">
      <formula>NOT(ISERROR(SEARCH("kpl",D136)))</formula>
    </cfRule>
  </conditionalFormatting>
  <conditionalFormatting sqref="D122">
    <cfRule type="containsText" dxfId="64" priority="87" operator="containsText" text="kpl">
      <formula>NOT(ISERROR(SEARCH("kpl",D122)))</formula>
    </cfRule>
  </conditionalFormatting>
  <conditionalFormatting sqref="D119">
    <cfRule type="containsText" dxfId="63" priority="84" operator="containsText" text="kpl">
      <formula>NOT(ISERROR(SEARCH("kpl",D119)))</formula>
    </cfRule>
  </conditionalFormatting>
  <conditionalFormatting sqref="D120">
    <cfRule type="containsText" dxfId="62" priority="83" operator="containsText" text="kpl">
      <formula>NOT(ISERROR(SEARCH("kpl",D120)))</formula>
    </cfRule>
  </conditionalFormatting>
  <conditionalFormatting sqref="D127">
    <cfRule type="containsText" dxfId="61" priority="80" operator="containsText" text="kpl">
      <formula>NOT(ISERROR(SEARCH("kpl",D127)))</formula>
    </cfRule>
  </conditionalFormatting>
  <conditionalFormatting sqref="D116">
    <cfRule type="containsText" dxfId="60" priority="78" operator="containsText" text="kpl">
      <formula>NOT(ISERROR(SEARCH("kpl",D116)))</formula>
    </cfRule>
  </conditionalFormatting>
  <conditionalFormatting sqref="D143">
    <cfRule type="containsText" dxfId="59" priority="73" operator="containsText" text="kpl">
      <formula>NOT(ISERROR(SEARCH("kpl",D143)))</formula>
    </cfRule>
  </conditionalFormatting>
  <conditionalFormatting sqref="D143">
    <cfRule type="containsText" dxfId="58" priority="72" operator="containsText" text="kpl">
      <formula>NOT(ISERROR(SEARCH("kpl",D143)))</formula>
    </cfRule>
  </conditionalFormatting>
  <conditionalFormatting sqref="D148">
    <cfRule type="containsText" dxfId="57" priority="70" operator="containsText" text="kpl">
      <formula>NOT(ISERROR(SEARCH("kpl",D148)))</formula>
    </cfRule>
  </conditionalFormatting>
  <conditionalFormatting sqref="D150">
    <cfRule type="containsText" dxfId="56" priority="69" operator="containsText" text="kpl">
      <formula>NOT(ISERROR(SEARCH("kpl",D150)))</formula>
    </cfRule>
  </conditionalFormatting>
  <conditionalFormatting sqref="D147">
    <cfRule type="containsText" dxfId="55" priority="71" operator="containsText" text="kpl">
      <formula>NOT(ISERROR(SEARCH("kpl",D147)))</formula>
    </cfRule>
  </conditionalFormatting>
  <conditionalFormatting sqref="D152">
    <cfRule type="containsText" dxfId="54" priority="68" operator="containsText" text="kpl">
      <formula>NOT(ISERROR(SEARCH("kpl",D152)))</formula>
    </cfRule>
  </conditionalFormatting>
  <conditionalFormatting sqref="D153">
    <cfRule type="containsText" dxfId="53" priority="67" operator="containsText" text="kpl">
      <formula>NOT(ISERROR(SEARCH("kpl",D153)))</formula>
    </cfRule>
  </conditionalFormatting>
  <conditionalFormatting sqref="D166">
    <cfRule type="containsText" dxfId="52" priority="66" operator="containsText" text="kpl">
      <formula>NOT(ISERROR(SEARCH("kpl",D166)))</formula>
    </cfRule>
  </conditionalFormatting>
  <conditionalFormatting sqref="D167:D169">
    <cfRule type="containsText" dxfId="51" priority="65" operator="containsText" text="kpl">
      <formula>NOT(ISERROR(SEARCH("kpl",D167)))</formula>
    </cfRule>
  </conditionalFormatting>
  <conditionalFormatting sqref="D181">
    <cfRule type="containsText" dxfId="50" priority="55" operator="containsText" text="kpl">
      <formula>NOT(ISERROR(SEARCH("kpl",D181)))</formula>
    </cfRule>
  </conditionalFormatting>
  <conditionalFormatting sqref="D170">
    <cfRule type="containsText" dxfId="49" priority="63" operator="containsText" text="kpl">
      <formula>NOT(ISERROR(SEARCH("kpl",D170)))</formula>
    </cfRule>
  </conditionalFormatting>
  <conditionalFormatting sqref="D171">
    <cfRule type="containsText" dxfId="48" priority="62" operator="containsText" text="kpl">
      <formula>NOT(ISERROR(SEARCH("kpl",D171)))</formula>
    </cfRule>
  </conditionalFormatting>
  <conditionalFormatting sqref="D172">
    <cfRule type="containsText" dxfId="47" priority="61" operator="containsText" text="kpl">
      <formula>NOT(ISERROR(SEARCH("kpl",D172)))</formula>
    </cfRule>
  </conditionalFormatting>
  <conditionalFormatting sqref="D174">
    <cfRule type="containsText" dxfId="46" priority="60" operator="containsText" text="kpl">
      <formula>NOT(ISERROR(SEARCH("kpl",D174)))</formula>
    </cfRule>
  </conditionalFormatting>
  <conditionalFormatting sqref="D176">
    <cfRule type="containsText" dxfId="45" priority="59" operator="containsText" text="kpl">
      <formula>NOT(ISERROR(SEARCH("kpl",D176)))</formula>
    </cfRule>
  </conditionalFormatting>
  <conditionalFormatting sqref="D178">
    <cfRule type="containsText" dxfId="44" priority="57" operator="containsText" text="kpl">
      <formula>NOT(ISERROR(SEARCH("kpl",D178)))</formula>
    </cfRule>
  </conditionalFormatting>
  <conditionalFormatting sqref="D187">
    <cfRule type="containsText" dxfId="43" priority="52" operator="containsText" text="kpl">
      <formula>NOT(ISERROR(SEARCH("kpl",D187)))</formula>
    </cfRule>
  </conditionalFormatting>
  <conditionalFormatting sqref="D180">
    <cfRule type="containsText" dxfId="42" priority="56" operator="containsText" text="kpl">
      <formula>NOT(ISERROR(SEARCH("kpl",D180)))</formula>
    </cfRule>
  </conditionalFormatting>
  <conditionalFormatting sqref="D185">
    <cfRule type="containsText" dxfId="41" priority="54" operator="containsText" text="kpl">
      <formula>NOT(ISERROR(SEARCH("kpl",D185)))</formula>
    </cfRule>
  </conditionalFormatting>
  <conditionalFormatting sqref="D186">
    <cfRule type="containsText" dxfId="40" priority="53" operator="containsText" text="kpl">
      <formula>NOT(ISERROR(SEARCH("kpl",D186)))</formula>
    </cfRule>
  </conditionalFormatting>
  <conditionalFormatting sqref="D183">
    <cfRule type="containsText" dxfId="39" priority="51" operator="containsText" text="kpl">
      <formula>NOT(ISERROR(SEARCH("kpl",D183)))</formula>
    </cfRule>
  </conditionalFormatting>
  <conditionalFormatting sqref="D216">
    <cfRule type="containsText" dxfId="38" priority="37" operator="containsText" text="kpl">
      <formula>NOT(ISERROR(SEARCH("kpl",D216)))</formula>
    </cfRule>
  </conditionalFormatting>
  <conditionalFormatting sqref="D231:D232">
    <cfRule type="containsText" dxfId="37" priority="36" operator="containsText" text="kpl">
      <formula>NOT(ISERROR(SEARCH("kpl",D231)))</formula>
    </cfRule>
  </conditionalFormatting>
  <conditionalFormatting sqref="D213">
    <cfRule type="containsText" dxfId="36" priority="48" operator="containsText" text="kpl">
      <formula>NOT(ISERROR(SEARCH("kpl",D213)))</formula>
    </cfRule>
  </conditionalFormatting>
  <conditionalFormatting sqref="D214:D215">
    <cfRule type="containsText" dxfId="35" priority="49" operator="containsText" text="kpl">
      <formula>NOT(ISERROR(SEARCH("kpl",D214)))</formula>
    </cfRule>
  </conditionalFormatting>
  <conditionalFormatting sqref="D218">
    <cfRule type="containsText" dxfId="34" priority="43" operator="containsText" text="kpl">
      <formula>NOT(ISERROR(SEARCH("kpl",D218)))</formula>
    </cfRule>
  </conditionalFormatting>
  <conditionalFormatting sqref="D213:D215">
    <cfRule type="containsText" dxfId="33" priority="47" operator="containsText" text="kpl">
      <formula>NOT(ISERROR(SEARCH("kpl",D213)))</formula>
    </cfRule>
  </conditionalFormatting>
  <conditionalFormatting sqref="D218">
    <cfRule type="containsText" dxfId="32" priority="44" operator="containsText" text="kpl">
      <formula>NOT(ISERROR(SEARCH("kpl",D218)))</formula>
    </cfRule>
  </conditionalFormatting>
  <conditionalFormatting sqref="D217">
    <cfRule type="containsText" dxfId="31" priority="42" operator="containsText" text="kpl">
      <formula>NOT(ISERROR(SEARCH("kpl",D217)))</formula>
    </cfRule>
  </conditionalFormatting>
  <conditionalFormatting sqref="D217">
    <cfRule type="containsText" dxfId="30" priority="41" operator="containsText" text="kpl">
      <formula>NOT(ISERROR(SEARCH("kpl",D217)))</formula>
    </cfRule>
  </conditionalFormatting>
  <conditionalFormatting sqref="D234">
    <cfRule type="containsText" dxfId="29" priority="30" operator="containsText" text="kpl">
      <formula>NOT(ISERROR(SEARCH("kpl",D234)))</formula>
    </cfRule>
  </conditionalFormatting>
  <conditionalFormatting sqref="D234">
    <cfRule type="containsText" dxfId="28" priority="31" operator="containsText" text="kpl">
      <formula>NOT(ISERROR(SEARCH("kpl",D234)))</formula>
    </cfRule>
  </conditionalFormatting>
  <conditionalFormatting sqref="D216">
    <cfRule type="containsText" dxfId="27" priority="38" operator="containsText" text="kpl">
      <formula>NOT(ISERROR(SEARCH("kpl",D216)))</formula>
    </cfRule>
  </conditionalFormatting>
  <conditionalFormatting sqref="D233">
    <cfRule type="containsText" dxfId="26" priority="28" operator="containsText" text="kpl">
      <formula>NOT(ISERROR(SEARCH("kpl",D233)))</formula>
    </cfRule>
  </conditionalFormatting>
  <conditionalFormatting sqref="D230">
    <cfRule type="containsText" dxfId="25" priority="35" operator="containsText" text="kpl">
      <formula>NOT(ISERROR(SEARCH("kpl",D230)))</formula>
    </cfRule>
  </conditionalFormatting>
  <conditionalFormatting sqref="D235">
    <cfRule type="containsText" dxfId="24" priority="32" operator="containsText" text="kpl">
      <formula>NOT(ISERROR(SEARCH("kpl",D235)))</formula>
    </cfRule>
  </conditionalFormatting>
  <conditionalFormatting sqref="D230:D232">
    <cfRule type="containsText" dxfId="23" priority="34" operator="containsText" text="kpl">
      <formula>NOT(ISERROR(SEARCH("kpl",D230)))</formula>
    </cfRule>
  </conditionalFormatting>
  <conditionalFormatting sqref="D235">
    <cfRule type="containsText" dxfId="22" priority="33" operator="containsText" text="kpl">
      <formula>NOT(ISERROR(SEARCH("kpl",D235)))</formula>
    </cfRule>
  </conditionalFormatting>
  <conditionalFormatting sqref="D233">
    <cfRule type="containsText" dxfId="21" priority="29" operator="containsText" text="kpl">
      <formula>NOT(ISERROR(SEARCH("kpl",D233)))</formula>
    </cfRule>
  </conditionalFormatting>
  <conditionalFormatting sqref="D13:D16">
    <cfRule type="containsText" dxfId="20" priority="27" operator="containsText" text="kpl">
      <formula>NOT(ISERROR(SEARCH("kpl",D13)))</formula>
    </cfRule>
  </conditionalFormatting>
  <conditionalFormatting sqref="D17">
    <cfRule type="containsText" dxfId="19" priority="25" operator="containsText" text="kpl">
      <formula>NOT(ISERROR(SEARCH("kpl",D17)))</formula>
    </cfRule>
  </conditionalFormatting>
  <conditionalFormatting sqref="D30">
    <cfRule type="containsText" dxfId="18" priority="24" operator="containsText" text="kpl">
      <formula>NOT(ISERROR(SEARCH("kpl",D30)))</formula>
    </cfRule>
  </conditionalFormatting>
  <conditionalFormatting sqref="D34">
    <cfRule type="containsText" dxfId="17" priority="23" operator="containsText" text="kpl">
      <formula>NOT(ISERROR(SEARCH("kpl",D34)))</formula>
    </cfRule>
  </conditionalFormatting>
  <conditionalFormatting sqref="D42 D44">
    <cfRule type="containsText" dxfId="16" priority="22" operator="containsText" text="kpl">
      <formula>NOT(ISERROR(SEARCH("kpl",D42)))</formula>
    </cfRule>
  </conditionalFormatting>
  <conditionalFormatting sqref="D43">
    <cfRule type="containsText" dxfId="15" priority="21" operator="containsText" text="kpl">
      <formula>NOT(ISERROR(SEARCH("kpl",D43)))</formula>
    </cfRule>
  </conditionalFormatting>
  <conditionalFormatting sqref="D58">
    <cfRule type="containsText" dxfId="14" priority="19" operator="containsText" text="kpl">
      <formula>NOT(ISERROR(SEARCH("kpl",D58)))</formula>
    </cfRule>
  </conditionalFormatting>
  <conditionalFormatting sqref="D57">
    <cfRule type="containsText" dxfId="13" priority="20" operator="containsText" text="kpl">
      <formula>NOT(ISERROR(SEARCH("kpl",D57)))</formula>
    </cfRule>
  </conditionalFormatting>
  <conditionalFormatting sqref="D90">
    <cfRule type="containsText" dxfId="12" priority="17" operator="containsText" text="kpl">
      <formula>NOT(ISERROR(SEARCH("kpl",D90)))</formula>
    </cfRule>
  </conditionalFormatting>
  <conditionalFormatting sqref="D184">
    <cfRule type="containsText" dxfId="11" priority="16" operator="containsText" text="kpl">
      <formula>NOT(ISERROR(SEARCH("kpl",D184)))</formula>
    </cfRule>
  </conditionalFormatting>
  <conditionalFormatting sqref="D189">
    <cfRule type="containsText" dxfId="10" priority="15" operator="containsText" text="kpl">
      <formula>NOT(ISERROR(SEARCH("kpl",D189)))</formula>
    </cfRule>
  </conditionalFormatting>
  <conditionalFormatting sqref="D188">
    <cfRule type="containsText" dxfId="9" priority="14" operator="containsText" text="kpl">
      <formula>NOT(ISERROR(SEARCH("kpl",D188)))</formula>
    </cfRule>
  </conditionalFormatting>
  <conditionalFormatting sqref="D190">
    <cfRule type="containsText" dxfId="8" priority="13" operator="containsText" text="kpl">
      <formula>NOT(ISERROR(SEARCH("kpl",D190)))</formula>
    </cfRule>
  </conditionalFormatting>
  <conditionalFormatting sqref="D191:D192">
    <cfRule type="containsText" dxfId="7" priority="10" operator="containsText" text="kpl">
      <formula>NOT(ISERROR(SEARCH("kpl",D191)))</formula>
    </cfRule>
  </conditionalFormatting>
  <conditionalFormatting sqref="D243:D244">
    <cfRule type="containsText" dxfId="6" priority="8" operator="containsText" text="kpl">
      <formula>NOT(ISERROR(SEARCH("kpl",D243)))</formula>
    </cfRule>
  </conditionalFormatting>
  <conditionalFormatting sqref="D228">
    <cfRule type="containsText" dxfId="5" priority="7" operator="containsText" text="kpl">
      <formula>NOT(ISERROR(SEARCH("kpl",D228)))</formula>
    </cfRule>
  </conditionalFormatting>
  <conditionalFormatting sqref="D226:D227">
    <cfRule type="containsText" dxfId="4" priority="6" operator="containsText" text="kpl">
      <formula>NOT(ISERROR(SEARCH("kpl",D226)))</formula>
    </cfRule>
  </conditionalFormatting>
  <conditionalFormatting sqref="D211">
    <cfRule type="containsText" dxfId="3" priority="5" operator="containsText" text="kpl">
      <formula>NOT(ISERROR(SEARCH("kpl",D211)))</formula>
    </cfRule>
  </conditionalFormatting>
  <conditionalFormatting sqref="D209:D210">
    <cfRule type="containsText" dxfId="2" priority="4" operator="containsText" text="kpl">
      <formula>NOT(ISERROR(SEARCH("kpl",D209)))</formula>
    </cfRule>
  </conditionalFormatting>
  <conditionalFormatting sqref="D274:D277">
    <cfRule type="containsText" dxfId="1" priority="2" operator="containsText" text="kpl">
      <formula>NOT(ISERROR(SEARCH("kpl",D274)))</formula>
    </cfRule>
  </conditionalFormatting>
  <conditionalFormatting sqref="D59">
    <cfRule type="containsText" dxfId="0" priority="1" operator="containsText" text="kpl">
      <formula>NOT(ISERROR(SEARCH("kpl",D59)))</formula>
    </cfRule>
  </conditionalFormatting>
  <printOptions horizontalCentered="1"/>
  <pageMargins left="0.31496062992125984" right="0.31496062992125984" top="0.70866141732283472" bottom="0.51181102362204722" header="0.23622047244094491" footer="0.23622047244094491"/>
  <pageSetup paperSize="9" scale="65" fitToHeight="0" orientation="portrait" r:id="rId1"/>
  <headerFooter alignWithMargins="0">
    <oddHeader>&amp;C&amp;"Calibri,Tučné"&amp;11VÝKAZ VÝMĚR&amp;R&amp;"Calibri,Obyčejné"Sportovní hala, Nová Paka</oddHeader>
    <oddFooter>&amp;L&amp;"Calibri,Obyčejné"Vypracovala: Ing. Barbora Rolincová&amp;C&amp;"Calibri,Obyčejné"&amp;P/&amp;N&amp;R&amp;"Calibri,Obyčejné"Dne: 10/2021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Titulní list</vt:lpstr>
      <vt:lpstr>SSZ</vt:lpstr>
      <vt:lpstr>SSZ!Názvy_tisku</vt:lpstr>
    </vt:vector>
  </TitlesOfParts>
  <Company>TEBODIN 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Výkaz výměr</dc:title>
  <dc:creator>Petra Dindová</dc:creator>
  <cp:lastModifiedBy>Rolincová Barbora</cp:lastModifiedBy>
  <cp:lastPrinted>2021-12-03T08:29:42Z</cp:lastPrinted>
  <dcterms:created xsi:type="dcterms:W3CDTF">2004-08-26T07:01:56Z</dcterms:created>
  <dcterms:modified xsi:type="dcterms:W3CDTF">2021-12-28T08:45:16Z</dcterms:modified>
</cp:coreProperties>
</file>